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rbre_f\Documents\Enseignement\2022-2023\Master 2 EOPS\TP Profil glucido-lipique à l'effort\"/>
    </mc:Choice>
  </mc:AlternateContent>
  <bookViews>
    <workbookView xWindow="0" yWindow="0" windowWidth="23040" windowHeight="9372" firstSheet="1" activeTab="3"/>
  </bookViews>
  <sheets>
    <sheet name="Données Brutes" sheetId="1" r:id="rId1"/>
    <sheet name="DOL1001" sheetId="2" r:id="rId2"/>
    <sheet name="DEC1201" sheetId="3" r:id="rId3"/>
    <sheet name="LET0301" sheetId="5" r:id="rId4"/>
    <sheet name="BAA1001" sheetId="4"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 i="5" l="1"/>
  <c r="D66" i="5"/>
  <c r="E66" i="5"/>
  <c r="O75" i="5"/>
  <c r="N75" i="5"/>
  <c r="O74" i="5"/>
  <c r="N74" i="5"/>
  <c r="O73" i="5"/>
  <c r="N73" i="5"/>
  <c r="O72" i="5"/>
  <c r="N72" i="5"/>
  <c r="J72" i="5"/>
  <c r="I72" i="5"/>
  <c r="O71" i="5"/>
  <c r="N71" i="5"/>
  <c r="J71" i="5"/>
  <c r="I71" i="5"/>
  <c r="O70" i="5"/>
  <c r="N70" i="5"/>
  <c r="J70" i="5"/>
  <c r="I70" i="5"/>
  <c r="O69" i="5"/>
  <c r="N69" i="5"/>
  <c r="J69" i="5"/>
  <c r="I69" i="5"/>
  <c r="O68" i="5"/>
  <c r="N68" i="5"/>
  <c r="J68" i="5"/>
  <c r="I68" i="5"/>
  <c r="O67" i="5"/>
  <c r="N67" i="5"/>
  <c r="J67" i="5"/>
  <c r="I67" i="5"/>
  <c r="O66" i="5"/>
  <c r="N66" i="5"/>
  <c r="J66" i="5"/>
  <c r="I66" i="5"/>
  <c r="O65" i="5"/>
  <c r="N65" i="5"/>
  <c r="J65" i="5"/>
  <c r="I65" i="5"/>
  <c r="E65" i="5"/>
  <c r="D65" i="5"/>
  <c r="O64" i="5"/>
  <c r="N64" i="5"/>
  <c r="J64" i="5"/>
  <c r="I64" i="5"/>
  <c r="E64" i="5"/>
  <c r="D64" i="5"/>
  <c r="O63" i="5"/>
  <c r="N63" i="5"/>
  <c r="J63" i="5"/>
  <c r="I63" i="5"/>
  <c r="E63" i="5"/>
  <c r="D63" i="5"/>
  <c r="O62" i="5"/>
  <c r="N62" i="5"/>
  <c r="J62" i="5"/>
  <c r="I62" i="5"/>
  <c r="E62" i="5"/>
  <c r="D62" i="5"/>
  <c r="O61" i="5"/>
  <c r="N61" i="5"/>
  <c r="J61" i="5"/>
  <c r="I61" i="5"/>
  <c r="E61" i="5"/>
  <c r="D61" i="5"/>
  <c r="O60" i="5"/>
  <c r="N60" i="5"/>
  <c r="J60" i="5"/>
  <c r="I60" i="5"/>
  <c r="E60" i="5"/>
  <c r="D60" i="5"/>
  <c r="O59" i="5"/>
  <c r="N59" i="5"/>
  <c r="J59" i="5"/>
  <c r="I59" i="5"/>
  <c r="E59" i="5"/>
  <c r="D59" i="5"/>
  <c r="O58" i="5"/>
  <c r="N58" i="5"/>
  <c r="J58" i="5"/>
  <c r="I58" i="5"/>
  <c r="E58" i="5"/>
  <c r="D58" i="5"/>
  <c r="O57" i="5"/>
  <c r="N57" i="5"/>
  <c r="J57" i="5"/>
  <c r="I57" i="5"/>
  <c r="E57" i="5"/>
  <c r="D57" i="5"/>
  <c r="O56" i="5"/>
  <c r="N56" i="5"/>
  <c r="J56" i="5"/>
  <c r="I56" i="5"/>
  <c r="E56" i="5"/>
  <c r="D56" i="5"/>
  <c r="O55" i="5"/>
  <c r="N55" i="5"/>
  <c r="J55" i="5"/>
  <c r="I55" i="5"/>
  <c r="E55" i="5"/>
  <c r="D55" i="5"/>
  <c r="O54" i="5"/>
  <c r="N54" i="5"/>
  <c r="J54" i="5"/>
  <c r="I54" i="5"/>
  <c r="E54" i="5"/>
  <c r="D54" i="5"/>
  <c r="O53" i="5"/>
  <c r="N53" i="5"/>
  <c r="J53" i="5"/>
  <c r="I53" i="5"/>
  <c r="E53" i="5"/>
  <c r="D53" i="5"/>
  <c r="O52" i="5"/>
  <c r="N52" i="5"/>
  <c r="J52" i="5"/>
  <c r="I52" i="5"/>
  <c r="E52" i="5"/>
  <c r="D52" i="5"/>
  <c r="O51" i="5"/>
  <c r="N51" i="5"/>
  <c r="J51" i="5"/>
  <c r="I51" i="5"/>
  <c r="E51" i="5"/>
  <c r="D51" i="5"/>
  <c r="O50" i="5"/>
  <c r="N50" i="5"/>
  <c r="J50" i="5"/>
  <c r="I50" i="5"/>
  <c r="E50" i="5"/>
  <c r="D50" i="5"/>
  <c r="O49" i="5"/>
  <c r="N49" i="5"/>
  <c r="J49" i="5"/>
  <c r="I49" i="5"/>
  <c r="E49" i="5"/>
  <c r="D49" i="5"/>
  <c r="O48" i="5"/>
  <c r="N48" i="5"/>
  <c r="J48" i="5"/>
  <c r="I48" i="5"/>
  <c r="E48" i="5"/>
  <c r="D48" i="5"/>
  <c r="O47" i="5"/>
  <c r="N47" i="5"/>
  <c r="J47" i="5"/>
  <c r="I47" i="5"/>
  <c r="E47" i="5"/>
  <c r="D47" i="5"/>
  <c r="O46" i="5"/>
  <c r="N46" i="5"/>
  <c r="J46" i="5"/>
  <c r="I46" i="5"/>
  <c r="E46" i="5"/>
  <c r="D46" i="5"/>
  <c r="O45" i="5"/>
  <c r="N45" i="5"/>
  <c r="J45" i="5"/>
  <c r="I45" i="5"/>
  <c r="E45" i="5"/>
  <c r="D45" i="5"/>
  <c r="O44" i="5"/>
  <c r="N44" i="5"/>
  <c r="J44" i="5"/>
  <c r="I44" i="5"/>
  <c r="E44" i="5"/>
  <c r="D44" i="5"/>
  <c r="O43" i="5"/>
  <c r="N43" i="5"/>
  <c r="J43" i="5"/>
  <c r="I43" i="5"/>
  <c r="E43" i="5"/>
  <c r="D43" i="5"/>
  <c r="O42" i="5"/>
  <c r="N42" i="5"/>
  <c r="J42" i="5"/>
  <c r="I42" i="5"/>
  <c r="E42" i="5"/>
  <c r="D42" i="5"/>
  <c r="O41" i="5"/>
  <c r="N41" i="5"/>
  <c r="J41" i="5"/>
  <c r="I41" i="5"/>
  <c r="E41" i="5"/>
  <c r="D41" i="5"/>
  <c r="O40" i="5"/>
  <c r="N40" i="5"/>
  <c r="J40" i="5"/>
  <c r="I40" i="5"/>
  <c r="E40" i="5"/>
  <c r="D40" i="5"/>
  <c r="O39" i="5"/>
  <c r="N39" i="5"/>
  <c r="J39" i="5"/>
  <c r="I39" i="5"/>
  <c r="E39" i="5"/>
  <c r="D39" i="5"/>
  <c r="O38" i="5"/>
  <c r="N38" i="5"/>
  <c r="J38" i="5"/>
  <c r="I38" i="5"/>
  <c r="E38" i="5"/>
  <c r="D38" i="5"/>
  <c r="O37" i="5"/>
  <c r="N37" i="5"/>
  <c r="J37" i="5"/>
  <c r="I37" i="5"/>
  <c r="E37" i="5"/>
  <c r="D37" i="5"/>
  <c r="O36" i="5"/>
  <c r="N36" i="5"/>
  <c r="J36" i="5"/>
  <c r="I36" i="5"/>
  <c r="E36" i="5"/>
  <c r="D36" i="5"/>
  <c r="O35" i="5"/>
  <c r="N35" i="5"/>
  <c r="J35" i="5"/>
  <c r="I35" i="5"/>
  <c r="E35" i="5"/>
  <c r="D35" i="5"/>
  <c r="O34" i="5"/>
  <c r="N34" i="5"/>
  <c r="J34" i="5"/>
  <c r="I34" i="5"/>
  <c r="E34" i="5"/>
  <c r="D34" i="5"/>
  <c r="O33" i="5"/>
  <c r="N33" i="5"/>
  <c r="J33" i="5"/>
  <c r="I33" i="5"/>
  <c r="E33" i="5"/>
  <c r="D33" i="5"/>
  <c r="O32" i="5"/>
  <c r="N32" i="5"/>
  <c r="J32" i="5"/>
  <c r="I32" i="5"/>
  <c r="E32" i="5"/>
  <c r="D32" i="5"/>
  <c r="O31" i="5"/>
  <c r="N31" i="5"/>
  <c r="J31" i="5"/>
  <c r="I31" i="5"/>
  <c r="E31" i="5"/>
  <c r="D31" i="5"/>
  <c r="O30" i="5"/>
  <c r="N30" i="5"/>
  <c r="J30" i="5"/>
  <c r="I30" i="5"/>
  <c r="E30" i="5"/>
  <c r="D30" i="5"/>
  <c r="O29" i="5"/>
  <c r="N29" i="5"/>
  <c r="J29" i="5"/>
  <c r="I29" i="5"/>
  <c r="E29" i="5"/>
  <c r="D29" i="5"/>
  <c r="O28" i="5"/>
  <c r="N28" i="5"/>
  <c r="J28" i="5"/>
  <c r="I28" i="5"/>
  <c r="E28" i="5"/>
  <c r="D28" i="5"/>
  <c r="O27" i="5"/>
  <c r="N27" i="5"/>
  <c r="J27" i="5"/>
  <c r="I27" i="5"/>
  <c r="E27" i="5"/>
  <c r="D27" i="5"/>
  <c r="O26" i="5"/>
  <c r="N26" i="5"/>
  <c r="J26" i="5"/>
  <c r="I26" i="5"/>
  <c r="E26" i="5"/>
  <c r="D26" i="5"/>
  <c r="O25" i="5"/>
  <c r="N25" i="5"/>
  <c r="J25" i="5"/>
  <c r="I25" i="5"/>
  <c r="E25" i="5"/>
  <c r="D25" i="5"/>
  <c r="O24" i="5"/>
  <c r="N24" i="5"/>
  <c r="J24" i="5"/>
  <c r="I24" i="5"/>
  <c r="E24" i="5"/>
  <c r="D24" i="5"/>
  <c r="O23" i="5"/>
  <c r="N23" i="5"/>
  <c r="J23" i="5"/>
  <c r="I23" i="5"/>
  <c r="E23" i="5"/>
  <c r="D23" i="5"/>
  <c r="O22" i="5"/>
  <c r="N22" i="5"/>
  <c r="J22" i="5"/>
  <c r="I22" i="5"/>
  <c r="E22" i="5"/>
  <c r="D22" i="5"/>
  <c r="O21" i="5"/>
  <c r="N21" i="5"/>
  <c r="J21" i="5"/>
  <c r="I21" i="5"/>
  <c r="E21" i="5"/>
  <c r="D21" i="5"/>
  <c r="O20" i="5"/>
  <c r="N20" i="5"/>
  <c r="J20" i="5"/>
  <c r="I20" i="5"/>
  <c r="E20" i="5"/>
  <c r="D20" i="5"/>
  <c r="O19" i="5"/>
  <c r="N19" i="5"/>
  <c r="J19" i="5"/>
  <c r="I19" i="5"/>
  <c r="E19" i="5"/>
  <c r="D19" i="5"/>
  <c r="O18" i="5"/>
  <c r="N18" i="5"/>
  <c r="J18" i="5"/>
  <c r="I18" i="5"/>
  <c r="E18" i="5"/>
  <c r="D18" i="5"/>
  <c r="O17" i="5"/>
  <c r="N17" i="5"/>
  <c r="J17" i="5"/>
  <c r="I17" i="5"/>
  <c r="E17" i="5"/>
  <c r="D17" i="5"/>
  <c r="O16" i="5"/>
  <c r="N16" i="5"/>
  <c r="J16" i="5"/>
  <c r="I16" i="5"/>
  <c r="E16" i="5"/>
  <c r="D16" i="5"/>
  <c r="O15" i="5"/>
  <c r="N15" i="5"/>
  <c r="J15" i="5"/>
  <c r="I15" i="5"/>
  <c r="E15" i="5"/>
  <c r="D15" i="5"/>
  <c r="O14" i="5"/>
  <c r="N14" i="5"/>
  <c r="J14" i="5"/>
  <c r="I14" i="5"/>
  <c r="E14" i="5"/>
  <c r="D14" i="5"/>
  <c r="V13" i="5"/>
  <c r="T13" i="5"/>
  <c r="O13" i="5"/>
  <c r="N13" i="5"/>
  <c r="J13" i="5"/>
  <c r="I13" i="5"/>
  <c r="E13" i="5"/>
  <c r="D13" i="5"/>
  <c r="O12" i="5"/>
  <c r="N12" i="5"/>
  <c r="J12" i="5"/>
  <c r="I12" i="5"/>
  <c r="E12" i="5"/>
  <c r="D12" i="5"/>
  <c r="O11" i="5"/>
  <c r="N11" i="5"/>
  <c r="J11" i="5"/>
  <c r="I11" i="5"/>
  <c r="E11" i="5"/>
  <c r="D11" i="5"/>
  <c r="O10" i="5"/>
  <c r="N10" i="5"/>
  <c r="J10" i="5"/>
  <c r="I10" i="5"/>
  <c r="E10" i="5"/>
  <c r="D10" i="5"/>
  <c r="O9" i="5"/>
  <c r="N9" i="5"/>
  <c r="J9" i="5"/>
  <c r="I9" i="5"/>
  <c r="E9" i="5"/>
  <c r="D9" i="5"/>
  <c r="O8" i="5"/>
  <c r="N8" i="5"/>
  <c r="J8" i="5"/>
  <c r="I8" i="5"/>
  <c r="E8" i="5"/>
  <c r="D8" i="5"/>
  <c r="O7" i="5"/>
  <c r="N7" i="5"/>
  <c r="J7" i="5"/>
  <c r="I7" i="5"/>
  <c r="E7" i="5"/>
  <c r="D7" i="5"/>
  <c r="O6" i="5"/>
  <c r="N6" i="5"/>
  <c r="J6" i="5"/>
  <c r="I6" i="5"/>
  <c r="E6" i="5"/>
  <c r="D6" i="5"/>
  <c r="O5" i="5"/>
  <c r="N5" i="5"/>
  <c r="J5" i="5"/>
  <c r="I5" i="5"/>
  <c r="E5" i="5"/>
  <c r="D5" i="5"/>
  <c r="O4" i="5"/>
  <c r="N4" i="5"/>
  <c r="J4" i="5"/>
  <c r="I4" i="5"/>
  <c r="E4" i="5"/>
  <c r="D4" i="5"/>
  <c r="R7" i="4"/>
  <c r="V10" i="4"/>
  <c r="T13" i="4"/>
  <c r="V13" i="4"/>
  <c r="O48" i="4"/>
  <c r="N48" i="4"/>
  <c r="E48" i="4"/>
  <c r="D48" i="4"/>
  <c r="O47" i="4"/>
  <c r="N47" i="4"/>
  <c r="E47" i="4"/>
  <c r="D47" i="4"/>
  <c r="O46" i="4"/>
  <c r="N46" i="4"/>
  <c r="E46" i="4"/>
  <c r="D46" i="4"/>
  <c r="O45" i="4"/>
  <c r="N45" i="4"/>
  <c r="E45" i="4"/>
  <c r="D45" i="4"/>
  <c r="O44" i="4"/>
  <c r="N44" i="4"/>
  <c r="E44" i="4"/>
  <c r="D44" i="4"/>
  <c r="O43" i="4"/>
  <c r="N43" i="4"/>
  <c r="E43" i="4"/>
  <c r="D43" i="4"/>
  <c r="O42" i="4"/>
  <c r="N42" i="4"/>
  <c r="E42" i="4"/>
  <c r="D42" i="4"/>
  <c r="O41" i="4"/>
  <c r="N41" i="4"/>
  <c r="E41" i="4"/>
  <c r="D41" i="4"/>
  <c r="O40" i="4"/>
  <c r="N40" i="4"/>
  <c r="E40" i="4"/>
  <c r="D40" i="4"/>
  <c r="O39" i="4"/>
  <c r="N39" i="4"/>
  <c r="E39" i="4"/>
  <c r="D39" i="4"/>
  <c r="O38" i="4"/>
  <c r="N38" i="4"/>
  <c r="E38" i="4"/>
  <c r="D38" i="4"/>
  <c r="O37" i="4"/>
  <c r="N37" i="4"/>
  <c r="E37" i="4"/>
  <c r="D37" i="4"/>
  <c r="O36" i="4"/>
  <c r="N36" i="4"/>
  <c r="E36" i="4"/>
  <c r="D36" i="4"/>
  <c r="O35" i="4"/>
  <c r="N35" i="4"/>
  <c r="E35" i="4"/>
  <c r="D35" i="4"/>
  <c r="O34" i="4"/>
  <c r="N34" i="4"/>
  <c r="E34" i="4"/>
  <c r="D34" i="4"/>
  <c r="O33" i="4"/>
  <c r="N33" i="4"/>
  <c r="E33" i="4"/>
  <c r="D33" i="4"/>
  <c r="O32" i="4"/>
  <c r="N32" i="4"/>
  <c r="E32" i="4"/>
  <c r="D32" i="4"/>
  <c r="O31" i="4"/>
  <c r="N31" i="4"/>
  <c r="E31" i="4"/>
  <c r="D31" i="4"/>
  <c r="O30" i="4"/>
  <c r="N30" i="4"/>
  <c r="E30" i="4"/>
  <c r="D30" i="4"/>
  <c r="O29" i="4"/>
  <c r="N29" i="4"/>
  <c r="E29" i="4"/>
  <c r="D29" i="4"/>
  <c r="O28" i="4"/>
  <c r="N28" i="4"/>
  <c r="E28" i="4"/>
  <c r="D28" i="4"/>
  <c r="O27" i="4"/>
  <c r="N27" i="4"/>
  <c r="E27" i="4"/>
  <c r="D27" i="4"/>
  <c r="O26" i="4"/>
  <c r="N26" i="4"/>
  <c r="E26" i="4"/>
  <c r="D26" i="4"/>
  <c r="O25" i="4"/>
  <c r="N25" i="4"/>
  <c r="E25" i="4"/>
  <c r="D25" i="4"/>
  <c r="O24" i="4"/>
  <c r="N24" i="4"/>
  <c r="E24" i="4"/>
  <c r="D24" i="4"/>
  <c r="O23" i="4"/>
  <c r="N23" i="4"/>
  <c r="J23" i="4"/>
  <c r="I23" i="4"/>
  <c r="E23" i="4"/>
  <c r="D23" i="4"/>
  <c r="O22" i="4"/>
  <c r="N22" i="4"/>
  <c r="J22" i="4"/>
  <c r="I22" i="4"/>
  <c r="E22" i="4"/>
  <c r="D22" i="4"/>
  <c r="O21" i="4"/>
  <c r="N21" i="4"/>
  <c r="J21" i="4"/>
  <c r="I21" i="4"/>
  <c r="E21" i="4"/>
  <c r="D21" i="4"/>
  <c r="O20" i="4"/>
  <c r="N20" i="4"/>
  <c r="J20" i="4"/>
  <c r="I20" i="4"/>
  <c r="E20" i="4"/>
  <c r="D20" i="4"/>
  <c r="O19" i="4"/>
  <c r="N19" i="4"/>
  <c r="J19" i="4"/>
  <c r="I19" i="4"/>
  <c r="E19" i="4"/>
  <c r="D19" i="4"/>
  <c r="O18" i="4"/>
  <c r="N18" i="4"/>
  <c r="J18" i="4"/>
  <c r="I18" i="4"/>
  <c r="E18" i="4"/>
  <c r="D18" i="4"/>
  <c r="O17" i="4"/>
  <c r="N17" i="4"/>
  <c r="J17" i="4"/>
  <c r="I17" i="4"/>
  <c r="E17" i="4"/>
  <c r="D17" i="4"/>
  <c r="O16" i="4"/>
  <c r="N16" i="4"/>
  <c r="J16" i="4"/>
  <c r="I16" i="4"/>
  <c r="E16" i="4"/>
  <c r="D16" i="4"/>
  <c r="O15" i="4"/>
  <c r="N15" i="4"/>
  <c r="J15" i="4"/>
  <c r="I15" i="4"/>
  <c r="E15" i="4"/>
  <c r="D15" i="4"/>
  <c r="O14" i="4"/>
  <c r="N14" i="4"/>
  <c r="J14" i="4"/>
  <c r="I14" i="4"/>
  <c r="E14" i="4"/>
  <c r="D14" i="4"/>
  <c r="R13" i="4"/>
  <c r="O13" i="4"/>
  <c r="N13" i="4"/>
  <c r="J13" i="4"/>
  <c r="I13" i="4"/>
  <c r="E13" i="4"/>
  <c r="D13" i="4"/>
  <c r="O12" i="4"/>
  <c r="N12" i="4"/>
  <c r="J12" i="4"/>
  <c r="I12" i="4"/>
  <c r="E12" i="4"/>
  <c r="D12" i="4"/>
  <c r="O11" i="4"/>
  <c r="N11" i="4"/>
  <c r="J11" i="4"/>
  <c r="I11" i="4"/>
  <c r="E11" i="4"/>
  <c r="D11" i="4"/>
  <c r="O10" i="4"/>
  <c r="N10" i="4"/>
  <c r="J10" i="4"/>
  <c r="I10" i="4"/>
  <c r="E10" i="4"/>
  <c r="D10" i="4"/>
  <c r="O9" i="4"/>
  <c r="N9" i="4"/>
  <c r="J9" i="4"/>
  <c r="I9" i="4"/>
  <c r="E9" i="4"/>
  <c r="D9" i="4"/>
  <c r="O8" i="4"/>
  <c r="N8" i="4"/>
  <c r="J8" i="4"/>
  <c r="I8" i="4"/>
  <c r="E8" i="4"/>
  <c r="D8" i="4"/>
  <c r="O7" i="4"/>
  <c r="N7" i="4"/>
  <c r="J7" i="4"/>
  <c r="I7" i="4"/>
  <c r="E7" i="4"/>
  <c r="D7" i="4"/>
  <c r="O6" i="4"/>
  <c r="N6" i="4"/>
  <c r="J6" i="4"/>
  <c r="I6" i="4"/>
  <c r="E6" i="4"/>
  <c r="D6" i="4"/>
  <c r="O5" i="4"/>
  <c r="N5" i="4"/>
  <c r="J5" i="4"/>
  <c r="I5" i="4"/>
  <c r="E5" i="4"/>
  <c r="D5" i="4"/>
  <c r="O4" i="4"/>
  <c r="N4" i="4"/>
  <c r="J4" i="4"/>
  <c r="I4" i="4"/>
  <c r="E4" i="4"/>
  <c r="D4" i="4"/>
  <c r="J80" i="3"/>
  <c r="I80" i="3"/>
  <c r="O79" i="3"/>
  <c r="N79" i="3"/>
  <c r="J79" i="3"/>
  <c r="I79" i="3"/>
  <c r="O78" i="3"/>
  <c r="N78" i="3"/>
  <c r="J78" i="3"/>
  <c r="I78" i="3"/>
  <c r="O77" i="3"/>
  <c r="N77" i="3"/>
  <c r="J77" i="3"/>
  <c r="I77" i="3"/>
  <c r="O76" i="3"/>
  <c r="N76" i="3"/>
  <c r="J76" i="3"/>
  <c r="I76" i="3"/>
  <c r="O75" i="3"/>
  <c r="N75" i="3"/>
  <c r="J75" i="3"/>
  <c r="I75" i="3"/>
  <c r="O74" i="3"/>
  <c r="N74" i="3"/>
  <c r="J74" i="3"/>
  <c r="I74" i="3"/>
  <c r="O73" i="3"/>
  <c r="N73" i="3"/>
  <c r="J73" i="3"/>
  <c r="I73" i="3"/>
  <c r="O72" i="3"/>
  <c r="N72" i="3"/>
  <c r="J72" i="3"/>
  <c r="I72" i="3"/>
  <c r="O71" i="3"/>
  <c r="N71" i="3"/>
  <c r="J71" i="3"/>
  <c r="I71" i="3"/>
  <c r="O70" i="3"/>
  <c r="N70" i="3"/>
  <c r="J70" i="3"/>
  <c r="I70" i="3"/>
  <c r="O69" i="3"/>
  <c r="N69" i="3"/>
  <c r="J69" i="3"/>
  <c r="I69" i="3"/>
  <c r="O68" i="3"/>
  <c r="N68" i="3"/>
  <c r="J68" i="3"/>
  <c r="I68" i="3"/>
  <c r="O67" i="3"/>
  <c r="N67" i="3"/>
  <c r="J67" i="3"/>
  <c r="I67" i="3"/>
  <c r="O66" i="3"/>
  <c r="N66" i="3"/>
  <c r="J66" i="3"/>
  <c r="I66" i="3"/>
  <c r="O65" i="3"/>
  <c r="N65" i="3"/>
  <c r="J65" i="3"/>
  <c r="I65" i="3"/>
  <c r="E65" i="3"/>
  <c r="D65" i="3"/>
  <c r="O64" i="3"/>
  <c r="N64" i="3"/>
  <c r="J64" i="3"/>
  <c r="I64" i="3"/>
  <c r="E64" i="3"/>
  <c r="D64" i="3"/>
  <c r="O63" i="3"/>
  <c r="N63" i="3"/>
  <c r="J63" i="3"/>
  <c r="I63" i="3"/>
  <c r="E63" i="3"/>
  <c r="D63" i="3"/>
  <c r="O62" i="3"/>
  <c r="N62" i="3"/>
  <c r="J62" i="3"/>
  <c r="I62" i="3"/>
  <c r="E62" i="3"/>
  <c r="D62" i="3"/>
  <c r="O61" i="3"/>
  <c r="N61" i="3"/>
  <c r="J61" i="3"/>
  <c r="I61" i="3"/>
  <c r="E61" i="3"/>
  <c r="D61" i="3"/>
  <c r="O60" i="3"/>
  <c r="N60" i="3"/>
  <c r="J60" i="3"/>
  <c r="I60" i="3"/>
  <c r="E60" i="3"/>
  <c r="D60" i="3"/>
  <c r="O59" i="3"/>
  <c r="N59" i="3"/>
  <c r="J59" i="3"/>
  <c r="I59" i="3"/>
  <c r="E59" i="3"/>
  <c r="D59" i="3"/>
  <c r="O58" i="3"/>
  <c r="N58" i="3"/>
  <c r="J58" i="3"/>
  <c r="I58" i="3"/>
  <c r="E58" i="3"/>
  <c r="D58" i="3"/>
  <c r="O57" i="3"/>
  <c r="N57" i="3"/>
  <c r="J57" i="3"/>
  <c r="I57" i="3"/>
  <c r="E57" i="3"/>
  <c r="D57" i="3"/>
  <c r="O56" i="3"/>
  <c r="N56" i="3"/>
  <c r="J56" i="3"/>
  <c r="I56" i="3"/>
  <c r="E56" i="3"/>
  <c r="D56" i="3"/>
  <c r="O55" i="3"/>
  <c r="N55" i="3"/>
  <c r="J55" i="3"/>
  <c r="I55" i="3"/>
  <c r="E55" i="3"/>
  <c r="D55" i="3"/>
  <c r="O54" i="3"/>
  <c r="N54" i="3"/>
  <c r="J54" i="3"/>
  <c r="I54" i="3"/>
  <c r="E54" i="3"/>
  <c r="D54" i="3"/>
  <c r="O53" i="3"/>
  <c r="N53" i="3"/>
  <c r="J53" i="3"/>
  <c r="I53" i="3"/>
  <c r="E53" i="3"/>
  <c r="D53" i="3"/>
  <c r="O52" i="3"/>
  <c r="N52" i="3"/>
  <c r="J52" i="3"/>
  <c r="I52" i="3"/>
  <c r="E52" i="3"/>
  <c r="D52" i="3"/>
  <c r="O51" i="3"/>
  <c r="N51" i="3"/>
  <c r="J51" i="3"/>
  <c r="I51" i="3"/>
  <c r="E51" i="3"/>
  <c r="D51" i="3"/>
  <c r="O50" i="3"/>
  <c r="N50" i="3"/>
  <c r="J50" i="3"/>
  <c r="I50" i="3"/>
  <c r="E50" i="3"/>
  <c r="D50" i="3"/>
  <c r="O49" i="3"/>
  <c r="N49" i="3"/>
  <c r="J49" i="3"/>
  <c r="I49" i="3"/>
  <c r="E49" i="3"/>
  <c r="D49" i="3"/>
  <c r="O48" i="3"/>
  <c r="N48" i="3"/>
  <c r="J48" i="3"/>
  <c r="I48" i="3"/>
  <c r="E48" i="3"/>
  <c r="D48" i="3"/>
  <c r="O47" i="3"/>
  <c r="N47" i="3"/>
  <c r="J47" i="3"/>
  <c r="I47" i="3"/>
  <c r="E47" i="3"/>
  <c r="D47" i="3"/>
  <c r="O46" i="3"/>
  <c r="N46" i="3"/>
  <c r="J46" i="3"/>
  <c r="I46" i="3"/>
  <c r="E46" i="3"/>
  <c r="D46" i="3"/>
  <c r="O45" i="3"/>
  <c r="N45" i="3"/>
  <c r="J45" i="3"/>
  <c r="I45" i="3"/>
  <c r="E45" i="3"/>
  <c r="D45" i="3"/>
  <c r="O44" i="3"/>
  <c r="N44" i="3"/>
  <c r="J44" i="3"/>
  <c r="I44" i="3"/>
  <c r="E44" i="3"/>
  <c r="D44" i="3"/>
  <c r="O43" i="3"/>
  <c r="N43" i="3"/>
  <c r="J43" i="3"/>
  <c r="I43" i="3"/>
  <c r="E43" i="3"/>
  <c r="D43" i="3"/>
  <c r="O42" i="3"/>
  <c r="N42" i="3"/>
  <c r="J42" i="3"/>
  <c r="I42" i="3"/>
  <c r="E42" i="3"/>
  <c r="D42" i="3"/>
  <c r="O41" i="3"/>
  <c r="N41" i="3"/>
  <c r="J41" i="3"/>
  <c r="I41" i="3"/>
  <c r="E41" i="3"/>
  <c r="D41" i="3"/>
  <c r="O40" i="3"/>
  <c r="N40" i="3"/>
  <c r="J40" i="3"/>
  <c r="I40" i="3"/>
  <c r="E40" i="3"/>
  <c r="D40" i="3"/>
  <c r="O39" i="3"/>
  <c r="N39" i="3"/>
  <c r="J39" i="3"/>
  <c r="I39" i="3"/>
  <c r="E39" i="3"/>
  <c r="D39" i="3"/>
  <c r="O38" i="3"/>
  <c r="N38" i="3"/>
  <c r="J38" i="3"/>
  <c r="I38" i="3"/>
  <c r="E38" i="3"/>
  <c r="D38" i="3"/>
  <c r="O37" i="3"/>
  <c r="N37" i="3"/>
  <c r="J37" i="3"/>
  <c r="I37" i="3"/>
  <c r="E37" i="3"/>
  <c r="D37" i="3"/>
  <c r="O36" i="3"/>
  <c r="N36" i="3"/>
  <c r="J36" i="3"/>
  <c r="I36" i="3"/>
  <c r="E36" i="3"/>
  <c r="D36" i="3"/>
  <c r="O35" i="3"/>
  <c r="N35" i="3"/>
  <c r="J35" i="3"/>
  <c r="I35" i="3"/>
  <c r="E35" i="3"/>
  <c r="D35" i="3"/>
  <c r="O34" i="3"/>
  <c r="N34" i="3"/>
  <c r="J34" i="3"/>
  <c r="I34" i="3"/>
  <c r="E34" i="3"/>
  <c r="D34" i="3"/>
  <c r="O33" i="3"/>
  <c r="N33" i="3"/>
  <c r="J33" i="3"/>
  <c r="I33" i="3"/>
  <c r="E33" i="3"/>
  <c r="D33" i="3"/>
  <c r="O32" i="3"/>
  <c r="N32" i="3"/>
  <c r="J32" i="3"/>
  <c r="I32" i="3"/>
  <c r="E32" i="3"/>
  <c r="D32" i="3"/>
  <c r="O31" i="3"/>
  <c r="N31" i="3"/>
  <c r="J31" i="3"/>
  <c r="I31" i="3"/>
  <c r="E31" i="3"/>
  <c r="D31" i="3"/>
  <c r="O30" i="3"/>
  <c r="N30" i="3"/>
  <c r="J30" i="3"/>
  <c r="I30" i="3"/>
  <c r="E30" i="3"/>
  <c r="D30" i="3"/>
  <c r="O29" i="3"/>
  <c r="N29" i="3"/>
  <c r="J29" i="3"/>
  <c r="I29" i="3"/>
  <c r="E29" i="3"/>
  <c r="D29" i="3"/>
  <c r="O28" i="3"/>
  <c r="N28" i="3"/>
  <c r="J28" i="3"/>
  <c r="I28" i="3"/>
  <c r="E28" i="3"/>
  <c r="D28" i="3"/>
  <c r="O27" i="3"/>
  <c r="N27" i="3"/>
  <c r="J27" i="3"/>
  <c r="I27" i="3"/>
  <c r="E27" i="3"/>
  <c r="D27" i="3"/>
  <c r="O26" i="3"/>
  <c r="N26" i="3"/>
  <c r="J26" i="3"/>
  <c r="I26" i="3"/>
  <c r="E26" i="3"/>
  <c r="D26" i="3"/>
  <c r="O25" i="3"/>
  <c r="N25" i="3"/>
  <c r="J25" i="3"/>
  <c r="I25" i="3"/>
  <c r="E25" i="3"/>
  <c r="D25" i="3"/>
  <c r="O24" i="3"/>
  <c r="N24" i="3"/>
  <c r="J24" i="3"/>
  <c r="I24" i="3"/>
  <c r="E24" i="3"/>
  <c r="D24" i="3"/>
  <c r="O23" i="3"/>
  <c r="N23" i="3"/>
  <c r="J23" i="3"/>
  <c r="I23" i="3"/>
  <c r="E23" i="3"/>
  <c r="D23" i="3"/>
  <c r="O22" i="3"/>
  <c r="N22" i="3"/>
  <c r="J22" i="3"/>
  <c r="I22" i="3"/>
  <c r="E22" i="3"/>
  <c r="D22" i="3"/>
  <c r="O21" i="3"/>
  <c r="N21" i="3"/>
  <c r="J21" i="3"/>
  <c r="I21" i="3"/>
  <c r="E21" i="3"/>
  <c r="D21" i="3"/>
  <c r="O20" i="3"/>
  <c r="N20" i="3"/>
  <c r="J20" i="3"/>
  <c r="I20" i="3"/>
  <c r="E20" i="3"/>
  <c r="D20" i="3"/>
  <c r="O19" i="3"/>
  <c r="N19" i="3"/>
  <c r="J19" i="3"/>
  <c r="I19" i="3"/>
  <c r="E19" i="3"/>
  <c r="D19" i="3"/>
  <c r="O18" i="3"/>
  <c r="N18" i="3"/>
  <c r="J18" i="3"/>
  <c r="I18" i="3"/>
  <c r="E18" i="3"/>
  <c r="D18" i="3"/>
  <c r="O17" i="3"/>
  <c r="N17" i="3"/>
  <c r="J17" i="3"/>
  <c r="I17" i="3"/>
  <c r="E17" i="3"/>
  <c r="D17" i="3"/>
  <c r="O16" i="3"/>
  <c r="N16" i="3"/>
  <c r="J16" i="3"/>
  <c r="I16" i="3"/>
  <c r="E16" i="3"/>
  <c r="D16" i="3"/>
  <c r="O15" i="3"/>
  <c r="N15" i="3"/>
  <c r="J15" i="3"/>
  <c r="I15" i="3"/>
  <c r="E15" i="3"/>
  <c r="D15" i="3"/>
  <c r="O14" i="3"/>
  <c r="N14" i="3"/>
  <c r="J14" i="3"/>
  <c r="I14" i="3"/>
  <c r="E14" i="3"/>
  <c r="D14" i="3"/>
  <c r="V13" i="3"/>
  <c r="T13" i="3"/>
  <c r="R13" i="3"/>
  <c r="O13" i="3"/>
  <c r="N13" i="3"/>
  <c r="J13" i="3"/>
  <c r="I13" i="3"/>
  <c r="E13" i="3"/>
  <c r="D13" i="3"/>
  <c r="O12" i="3"/>
  <c r="N12" i="3"/>
  <c r="J12" i="3"/>
  <c r="I12" i="3"/>
  <c r="E12" i="3"/>
  <c r="D12" i="3"/>
  <c r="O11" i="3"/>
  <c r="N11" i="3"/>
  <c r="J11" i="3"/>
  <c r="I11" i="3"/>
  <c r="E11" i="3"/>
  <c r="D11" i="3"/>
  <c r="O10" i="3"/>
  <c r="N10" i="3"/>
  <c r="J10" i="3"/>
  <c r="I10" i="3"/>
  <c r="E10" i="3"/>
  <c r="D10" i="3"/>
  <c r="O9" i="3"/>
  <c r="N9" i="3"/>
  <c r="J9" i="3"/>
  <c r="I9" i="3"/>
  <c r="E9" i="3"/>
  <c r="D9" i="3"/>
  <c r="O8" i="3"/>
  <c r="N8" i="3"/>
  <c r="J8" i="3"/>
  <c r="I8" i="3"/>
  <c r="E8" i="3"/>
  <c r="D8" i="3"/>
  <c r="O7" i="3"/>
  <c r="N7" i="3"/>
  <c r="J7" i="3"/>
  <c r="I7" i="3"/>
  <c r="E7" i="3"/>
  <c r="D7" i="3"/>
  <c r="O6" i="3"/>
  <c r="N6" i="3"/>
  <c r="J6" i="3"/>
  <c r="I6" i="3"/>
  <c r="E6" i="3"/>
  <c r="D6" i="3"/>
  <c r="O5" i="3"/>
  <c r="N5" i="3"/>
  <c r="J5" i="3"/>
  <c r="I5" i="3"/>
  <c r="E5" i="3"/>
  <c r="D5" i="3"/>
  <c r="O4" i="3"/>
  <c r="N4" i="3"/>
  <c r="J4" i="3"/>
  <c r="I4" i="3"/>
  <c r="E4" i="3"/>
  <c r="S7" i="3" s="1"/>
  <c r="S9" i="3" s="1"/>
  <c r="D4" i="3"/>
  <c r="R13" i="2"/>
  <c r="V13" i="2"/>
  <c r="T13" i="2"/>
  <c r="W8" i="2"/>
  <c r="W7" i="2"/>
  <c r="W9" i="2" s="1"/>
  <c r="W6" i="2"/>
  <c r="V10" i="2"/>
  <c r="R10" i="2"/>
  <c r="V7" i="2"/>
  <c r="V6" i="2"/>
  <c r="V9" i="2"/>
  <c r="V8" i="2"/>
  <c r="V11" i="2" s="1"/>
  <c r="R11" i="2"/>
  <c r="S9" i="2"/>
  <c r="R9" i="2"/>
  <c r="S8" i="2"/>
  <c r="R8" i="2"/>
  <c r="S7" i="2"/>
  <c r="R7" i="2"/>
  <c r="S6" i="2"/>
  <c r="R6" i="2"/>
  <c r="N50" i="2"/>
  <c r="O50" i="2"/>
  <c r="N51" i="2"/>
  <c r="O51" i="2"/>
  <c r="N52" i="2"/>
  <c r="O52" i="2"/>
  <c r="N53" i="2"/>
  <c r="O53" i="2"/>
  <c r="N54" i="2"/>
  <c r="O54" i="2"/>
  <c r="N55" i="2"/>
  <c r="O55" i="2"/>
  <c r="N56" i="2"/>
  <c r="O56" i="2"/>
  <c r="N57" i="2"/>
  <c r="O57" i="2"/>
  <c r="N58" i="2"/>
  <c r="O58" i="2"/>
  <c r="N59" i="2"/>
  <c r="O59" i="2"/>
  <c r="N60" i="2"/>
  <c r="O60" i="2"/>
  <c r="N61" i="2"/>
  <c r="O61" i="2"/>
  <c r="N62" i="2"/>
  <c r="O62" i="2"/>
  <c r="N63" i="2"/>
  <c r="O63" i="2"/>
  <c r="N64" i="2"/>
  <c r="O64" i="2"/>
  <c r="N65" i="2"/>
  <c r="O65" i="2"/>
  <c r="N66" i="2"/>
  <c r="O66" i="2"/>
  <c r="N67" i="2"/>
  <c r="O67" i="2"/>
  <c r="N68" i="2"/>
  <c r="O68" i="2"/>
  <c r="N69" i="2"/>
  <c r="O69" i="2"/>
  <c r="N70" i="2"/>
  <c r="O70" i="2"/>
  <c r="N71" i="2"/>
  <c r="O71" i="2"/>
  <c r="N72" i="2"/>
  <c r="O72" i="2"/>
  <c r="N73" i="2"/>
  <c r="O73" i="2"/>
  <c r="N74" i="2"/>
  <c r="O74" i="2"/>
  <c r="N75" i="2"/>
  <c r="O75" i="2"/>
  <c r="N76" i="2"/>
  <c r="O76" i="2"/>
  <c r="N77" i="2"/>
  <c r="O77" i="2"/>
  <c r="N78" i="2"/>
  <c r="O78" i="2"/>
  <c r="N79" i="2"/>
  <c r="O79" i="2"/>
  <c r="N80" i="2"/>
  <c r="O80" i="2"/>
  <c r="N81" i="2"/>
  <c r="O81" i="2"/>
  <c r="N82" i="2"/>
  <c r="O82" i="2"/>
  <c r="N83" i="2"/>
  <c r="O83" i="2"/>
  <c r="N84" i="2"/>
  <c r="O84" i="2"/>
  <c r="N85" i="2"/>
  <c r="O85" i="2"/>
  <c r="N86" i="2"/>
  <c r="O86" i="2"/>
  <c r="N87" i="2"/>
  <c r="O87" i="2"/>
  <c r="N88" i="2"/>
  <c r="O88" i="2"/>
  <c r="N89" i="2"/>
  <c r="O89" i="2"/>
  <c r="N90" i="2"/>
  <c r="O90" i="2"/>
  <c r="N91" i="2"/>
  <c r="O91" i="2"/>
  <c r="N92" i="2"/>
  <c r="O92" i="2"/>
  <c r="N93" i="2"/>
  <c r="O93" i="2"/>
  <c r="N94" i="2"/>
  <c r="O94"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I77" i="2"/>
  <c r="J77" i="2"/>
  <c r="I78" i="2"/>
  <c r="J78" i="2"/>
  <c r="I79" i="2"/>
  <c r="J79" i="2"/>
  <c r="I80" i="2"/>
  <c r="J80" i="2"/>
  <c r="I81" i="2"/>
  <c r="J81" i="2"/>
  <c r="I82" i="2"/>
  <c r="J82" i="2"/>
  <c r="I83" i="2"/>
  <c r="J83" i="2"/>
  <c r="I84" i="2"/>
  <c r="J84" i="2"/>
  <c r="I85" i="2"/>
  <c r="J85" i="2"/>
  <c r="I86" i="2"/>
  <c r="J86" i="2"/>
  <c r="I87" i="2"/>
  <c r="J87" i="2"/>
  <c r="I88" i="2"/>
  <c r="J88" i="2"/>
  <c r="I89" i="2"/>
  <c r="J89" i="2"/>
  <c r="I90" i="2"/>
  <c r="J90" i="2"/>
  <c r="I91" i="2"/>
  <c r="J91" i="2"/>
  <c r="I92" i="2"/>
  <c r="J92" i="2"/>
  <c r="D5" i="2"/>
  <c r="E5" i="2"/>
  <c r="D6" i="2"/>
  <c r="E6" i="2"/>
  <c r="D7" i="2"/>
  <c r="E7" i="2"/>
  <c r="D8" i="2"/>
  <c r="E8" i="2"/>
  <c r="D9" i="2"/>
  <c r="E9" i="2"/>
  <c r="D10" i="2"/>
  <c r="E10" i="2"/>
  <c r="D11" i="2"/>
  <c r="E11" i="2"/>
  <c r="D12" i="2"/>
  <c r="E12" i="2"/>
  <c r="D13" i="2"/>
  <c r="E13" i="2"/>
  <c r="D14" i="2"/>
  <c r="E14" i="2"/>
  <c r="D15" i="2"/>
  <c r="E15" i="2"/>
  <c r="D16" i="2"/>
  <c r="E16" i="2"/>
  <c r="D17" i="2"/>
  <c r="E17" i="2"/>
  <c r="D18" i="2"/>
  <c r="E18" i="2"/>
  <c r="D19" i="2"/>
  <c r="E19" i="2"/>
  <c r="D20" i="2"/>
  <c r="E20" i="2"/>
  <c r="D21" i="2"/>
  <c r="E21" i="2"/>
  <c r="D22" i="2"/>
  <c r="E22" i="2"/>
  <c r="D23" i="2"/>
  <c r="E23" i="2"/>
  <c r="D24" i="2"/>
  <c r="E24" i="2"/>
  <c r="D25" i="2"/>
  <c r="E25" i="2"/>
  <c r="D26" i="2"/>
  <c r="E26" i="2"/>
  <c r="D27" i="2"/>
  <c r="E27" i="2"/>
  <c r="D28" i="2"/>
  <c r="E28" i="2"/>
  <c r="D29" i="2"/>
  <c r="E29" i="2"/>
  <c r="D30" i="2"/>
  <c r="E30" i="2"/>
  <c r="D31" i="2"/>
  <c r="E31" i="2"/>
  <c r="D32" i="2"/>
  <c r="E32" i="2"/>
  <c r="D33" i="2"/>
  <c r="E33" i="2"/>
  <c r="D34" i="2"/>
  <c r="E34" i="2"/>
  <c r="D35" i="2"/>
  <c r="E35" i="2"/>
  <c r="D36" i="2"/>
  <c r="E36" i="2"/>
  <c r="D37" i="2"/>
  <c r="E37" i="2"/>
  <c r="D38" i="2"/>
  <c r="E38" i="2"/>
  <c r="D39" i="2"/>
  <c r="E39" i="2"/>
  <c r="D40" i="2"/>
  <c r="E40" i="2"/>
  <c r="D41" i="2"/>
  <c r="E41" i="2"/>
  <c r="D42" i="2"/>
  <c r="E42" i="2"/>
  <c r="D43" i="2"/>
  <c r="E43" i="2"/>
  <c r="D44" i="2"/>
  <c r="E44" i="2"/>
  <c r="D45" i="2"/>
  <c r="E45" i="2"/>
  <c r="D46" i="2"/>
  <c r="E46" i="2"/>
  <c r="D47" i="2"/>
  <c r="E47" i="2"/>
  <c r="D48" i="2"/>
  <c r="E48" i="2"/>
  <c r="D49" i="2"/>
  <c r="E49" i="2"/>
  <c r="D50" i="2"/>
  <c r="E50" i="2"/>
  <c r="D51" i="2"/>
  <c r="E51" i="2"/>
  <c r="D52" i="2"/>
  <c r="E52" i="2"/>
  <c r="D53" i="2"/>
  <c r="E53" i="2"/>
  <c r="D54" i="2"/>
  <c r="E54" i="2"/>
  <c r="D55" i="2"/>
  <c r="E55" i="2"/>
  <c r="D56" i="2"/>
  <c r="E56" i="2"/>
  <c r="D57" i="2"/>
  <c r="E57" i="2"/>
  <c r="D58" i="2"/>
  <c r="E58" i="2"/>
  <c r="D59" i="2"/>
  <c r="E59" i="2"/>
  <c r="D60" i="2"/>
  <c r="E60" i="2"/>
  <c r="D61" i="2"/>
  <c r="E61" i="2"/>
  <c r="D62" i="2"/>
  <c r="E62" i="2"/>
  <c r="D63" i="2"/>
  <c r="E63" i="2"/>
  <c r="D64" i="2"/>
  <c r="E64" i="2"/>
  <c r="D65" i="2"/>
  <c r="E65" i="2"/>
  <c r="D66" i="2"/>
  <c r="E66" i="2"/>
  <c r="D67" i="2"/>
  <c r="E67" i="2"/>
  <c r="D68" i="2"/>
  <c r="E68" i="2"/>
  <c r="D69" i="2"/>
  <c r="E69" i="2"/>
  <c r="D70" i="2"/>
  <c r="E70" i="2"/>
  <c r="D71" i="2"/>
  <c r="E71" i="2"/>
  <c r="D72" i="2"/>
  <c r="E72" i="2"/>
  <c r="D73" i="2"/>
  <c r="E73" i="2"/>
  <c r="D74" i="2"/>
  <c r="E74" i="2"/>
  <c r="D75" i="2"/>
  <c r="E75" i="2"/>
  <c r="D76" i="2"/>
  <c r="E76" i="2"/>
  <c r="D77" i="2"/>
  <c r="E77" i="2"/>
  <c r="D78" i="2"/>
  <c r="E78" i="2"/>
  <c r="D79" i="2"/>
  <c r="E79" i="2"/>
  <c r="D80" i="2"/>
  <c r="E80" i="2"/>
  <c r="O49" i="2"/>
  <c r="N49" i="2"/>
  <c r="O48" i="2"/>
  <c r="N48" i="2"/>
  <c r="O47" i="2"/>
  <c r="N47" i="2"/>
  <c r="O46" i="2"/>
  <c r="N46" i="2"/>
  <c r="O45" i="2"/>
  <c r="N45" i="2"/>
  <c r="O44" i="2"/>
  <c r="N44" i="2"/>
  <c r="O43" i="2"/>
  <c r="N43" i="2"/>
  <c r="O42" i="2"/>
  <c r="N42" i="2"/>
  <c r="O41" i="2"/>
  <c r="N41" i="2"/>
  <c r="O40" i="2"/>
  <c r="N40" i="2"/>
  <c r="O39" i="2"/>
  <c r="N39" i="2"/>
  <c r="O38" i="2"/>
  <c r="N38" i="2"/>
  <c r="O37" i="2"/>
  <c r="N37" i="2"/>
  <c r="O36" i="2"/>
  <c r="N36" i="2"/>
  <c r="O35" i="2"/>
  <c r="N35" i="2"/>
  <c r="O34" i="2"/>
  <c r="N34" i="2"/>
  <c r="O33" i="2"/>
  <c r="N33" i="2"/>
  <c r="O32" i="2"/>
  <c r="N32" i="2"/>
  <c r="O31" i="2"/>
  <c r="N31" i="2"/>
  <c r="O30" i="2"/>
  <c r="N30" i="2"/>
  <c r="O29" i="2"/>
  <c r="N29" i="2"/>
  <c r="O28" i="2"/>
  <c r="N28" i="2"/>
  <c r="O27" i="2"/>
  <c r="N27" i="2"/>
  <c r="O26" i="2"/>
  <c r="N26" i="2"/>
  <c r="O25" i="2"/>
  <c r="N25" i="2"/>
  <c r="O24" i="2"/>
  <c r="N24" i="2"/>
  <c r="O23" i="2"/>
  <c r="N23" i="2"/>
  <c r="O22" i="2"/>
  <c r="N22" i="2"/>
  <c r="O21" i="2"/>
  <c r="N21" i="2"/>
  <c r="O20" i="2"/>
  <c r="N20" i="2"/>
  <c r="O19" i="2"/>
  <c r="N19" i="2"/>
  <c r="O18" i="2"/>
  <c r="N18" i="2"/>
  <c r="O17" i="2"/>
  <c r="N17" i="2"/>
  <c r="O16" i="2"/>
  <c r="N16" i="2"/>
  <c r="O15" i="2"/>
  <c r="N15" i="2"/>
  <c r="O14" i="2"/>
  <c r="N14" i="2"/>
  <c r="O13" i="2"/>
  <c r="N13" i="2"/>
  <c r="O12" i="2"/>
  <c r="N12" i="2"/>
  <c r="O11" i="2"/>
  <c r="N11" i="2"/>
  <c r="O10" i="2"/>
  <c r="N10" i="2"/>
  <c r="O9" i="2"/>
  <c r="N9" i="2"/>
  <c r="O8" i="2"/>
  <c r="N8" i="2"/>
  <c r="O7" i="2"/>
  <c r="N7" i="2"/>
  <c r="O6" i="2"/>
  <c r="N6" i="2"/>
  <c r="O5" i="2"/>
  <c r="N5" i="2"/>
  <c r="O4" i="2"/>
  <c r="N4" i="2"/>
  <c r="J49" i="2"/>
  <c r="I49" i="2"/>
  <c r="J48" i="2"/>
  <c r="I48" i="2"/>
  <c r="J47" i="2"/>
  <c r="I47" i="2"/>
  <c r="J46" i="2"/>
  <c r="I46" i="2"/>
  <c r="J45" i="2"/>
  <c r="I45" i="2"/>
  <c r="J44" i="2"/>
  <c r="I44" i="2"/>
  <c r="J43" i="2"/>
  <c r="I43" i="2"/>
  <c r="J42" i="2"/>
  <c r="I42" i="2"/>
  <c r="J41" i="2"/>
  <c r="I41" i="2"/>
  <c r="J40" i="2"/>
  <c r="I40" i="2"/>
  <c r="J39" i="2"/>
  <c r="I39" i="2"/>
  <c r="J38" i="2"/>
  <c r="I38" i="2"/>
  <c r="J37" i="2"/>
  <c r="I37" i="2"/>
  <c r="J36" i="2"/>
  <c r="I36" i="2"/>
  <c r="J35" i="2"/>
  <c r="I35" i="2"/>
  <c r="J34" i="2"/>
  <c r="I34" i="2"/>
  <c r="J33" i="2"/>
  <c r="I33" i="2"/>
  <c r="J32" i="2"/>
  <c r="I32" i="2"/>
  <c r="J31" i="2"/>
  <c r="I31" i="2"/>
  <c r="J30" i="2"/>
  <c r="I30" i="2"/>
  <c r="J29" i="2"/>
  <c r="I29" i="2"/>
  <c r="J28" i="2"/>
  <c r="I28" i="2"/>
  <c r="J27" i="2"/>
  <c r="I27" i="2"/>
  <c r="J26" i="2"/>
  <c r="I26" i="2"/>
  <c r="J25" i="2"/>
  <c r="I25" i="2"/>
  <c r="J24" i="2"/>
  <c r="I24" i="2"/>
  <c r="J23" i="2"/>
  <c r="I23" i="2"/>
  <c r="J22" i="2"/>
  <c r="I22" i="2"/>
  <c r="J21" i="2"/>
  <c r="I21" i="2"/>
  <c r="J20" i="2"/>
  <c r="I20" i="2"/>
  <c r="J19" i="2"/>
  <c r="I19" i="2"/>
  <c r="J18" i="2"/>
  <c r="I18" i="2"/>
  <c r="J17" i="2"/>
  <c r="I17" i="2"/>
  <c r="J16" i="2"/>
  <c r="I16" i="2"/>
  <c r="J15" i="2"/>
  <c r="I15" i="2"/>
  <c r="J14" i="2"/>
  <c r="I14" i="2"/>
  <c r="J13" i="2"/>
  <c r="I13" i="2"/>
  <c r="J12" i="2"/>
  <c r="I12" i="2"/>
  <c r="J11" i="2"/>
  <c r="I11" i="2"/>
  <c r="J10" i="2"/>
  <c r="I10" i="2"/>
  <c r="J9" i="2"/>
  <c r="I9" i="2"/>
  <c r="J8" i="2"/>
  <c r="I8" i="2"/>
  <c r="J7" i="2"/>
  <c r="I7" i="2"/>
  <c r="J6" i="2"/>
  <c r="I6" i="2"/>
  <c r="J5" i="2"/>
  <c r="I5" i="2"/>
  <c r="J4" i="2"/>
  <c r="I4" i="2"/>
  <c r="E4" i="2"/>
  <c r="D4" i="2"/>
  <c r="U6" i="2" l="1"/>
  <c r="U8" i="2" s="1"/>
  <c r="T6" i="2"/>
  <c r="T8" i="2" s="1"/>
  <c r="T11" i="2" s="1"/>
  <c r="U7" i="2"/>
  <c r="U9" i="2" s="1"/>
  <c r="T7" i="2"/>
  <c r="T9" i="2" s="1"/>
  <c r="T7" i="5"/>
  <c r="T9" i="5" s="1"/>
  <c r="R7" i="5"/>
  <c r="R9" i="5" s="1"/>
  <c r="W6" i="5"/>
  <c r="W8" i="5" s="1"/>
  <c r="W7" i="5"/>
  <c r="W9" i="5" s="1"/>
  <c r="U6" i="5"/>
  <c r="U8" i="5" s="1"/>
  <c r="T6" i="5"/>
  <c r="T8" i="5" s="1"/>
  <c r="T10" i="5" s="1"/>
  <c r="S7" i="5"/>
  <c r="S9" i="5" s="1"/>
  <c r="S6" i="5"/>
  <c r="S8" i="5" s="1"/>
  <c r="V7" i="5"/>
  <c r="V9" i="5" s="1"/>
  <c r="U7" i="5"/>
  <c r="U9" i="5" s="1"/>
  <c r="R6" i="5"/>
  <c r="R8" i="5" s="1"/>
  <c r="V6" i="5"/>
  <c r="V8" i="5" s="1"/>
  <c r="R9" i="4"/>
  <c r="W6" i="4"/>
  <c r="W8" i="4" s="1"/>
  <c r="V7" i="4"/>
  <c r="V9" i="4" s="1"/>
  <c r="T7" i="4"/>
  <c r="T9" i="4" s="1"/>
  <c r="T6" i="4"/>
  <c r="T8" i="4" s="1"/>
  <c r="T11" i="4" s="1"/>
  <c r="U6" i="4"/>
  <c r="U8" i="4" s="1"/>
  <c r="S7" i="4"/>
  <c r="S9" i="4" s="1"/>
  <c r="S6" i="4"/>
  <c r="S8" i="4" s="1"/>
  <c r="R6" i="4"/>
  <c r="R8" i="4" s="1"/>
  <c r="R10" i="4" s="1"/>
  <c r="U7" i="4"/>
  <c r="U9" i="4" s="1"/>
  <c r="W7" i="4"/>
  <c r="W9" i="4" s="1"/>
  <c r="V6" i="4"/>
  <c r="V8" i="4" s="1"/>
  <c r="W7" i="3"/>
  <c r="W9" i="3" s="1"/>
  <c r="W6" i="3"/>
  <c r="W8" i="3" s="1"/>
  <c r="T6" i="3"/>
  <c r="T8" i="3" s="1"/>
  <c r="T7" i="3"/>
  <c r="T9" i="3" s="1"/>
  <c r="T12" i="3" s="1"/>
  <c r="U6" i="3"/>
  <c r="U8" i="3" s="1"/>
  <c r="U7" i="3"/>
  <c r="U9" i="3" s="1"/>
  <c r="S6" i="3"/>
  <c r="S8" i="3" s="1"/>
  <c r="V7" i="3"/>
  <c r="V9" i="3" s="1"/>
  <c r="R6" i="3"/>
  <c r="R8" i="3" s="1"/>
  <c r="V6" i="3"/>
  <c r="V8" i="3" s="1"/>
  <c r="R7" i="3"/>
  <c r="R9" i="3" s="1"/>
  <c r="R12" i="3" s="1"/>
  <c r="V12" i="2"/>
  <c r="T10" i="2" l="1"/>
  <c r="T12" i="2"/>
  <c r="T11" i="5"/>
  <c r="V12" i="5"/>
  <c r="T12" i="5"/>
  <c r="R11" i="5"/>
  <c r="R10" i="5"/>
  <c r="R12" i="5"/>
  <c r="V11" i="5"/>
  <c r="V10" i="5"/>
  <c r="T12" i="4"/>
  <c r="V12" i="4"/>
  <c r="T10" i="4"/>
  <c r="R12" i="4"/>
  <c r="R11" i="4"/>
  <c r="V11" i="4"/>
  <c r="T11" i="3"/>
  <c r="T10" i="3"/>
  <c r="V10" i="3"/>
  <c r="V11" i="3"/>
  <c r="R10" i="3"/>
  <c r="R11" i="3"/>
  <c r="V12" i="3"/>
  <c r="R12" i="2"/>
</calcChain>
</file>

<file path=xl/sharedStrings.xml><?xml version="1.0" encoding="utf-8"?>
<sst xmlns="http://schemas.openxmlformats.org/spreadsheetml/2006/main" count="643" uniqueCount="76">
  <si>
    <t>TEMPS</t>
  </si>
  <si>
    <t>VITESSE</t>
  </si>
  <si>
    <t>PENTE</t>
  </si>
  <si>
    <t>VO2/KG</t>
  </si>
  <si>
    <t>VO2</t>
  </si>
  <si>
    <t>VCO2</t>
  </si>
  <si>
    <t>Q.R</t>
  </si>
  <si>
    <t>FR</t>
  </si>
  <si>
    <t>Vt</t>
  </si>
  <si>
    <t>VE</t>
  </si>
  <si>
    <t>FC</t>
  </si>
  <si>
    <t>Rés.V.</t>
  </si>
  <si>
    <t>Ttot</t>
  </si>
  <si>
    <t>Te</t>
  </si>
  <si>
    <t>Ti</t>
  </si>
  <si>
    <t>Ti/Ttot</t>
  </si>
  <si>
    <t>VE/VO2</t>
  </si>
  <si>
    <t>VE/VCO2</t>
  </si>
  <si>
    <t>KCal</t>
  </si>
  <si>
    <t>METS</t>
  </si>
  <si>
    <t>(min)</t>
  </si>
  <si>
    <t>(KPH)</t>
  </si>
  <si>
    <t>(%)</t>
  </si>
  <si>
    <t>(mL/kg/min)</t>
  </si>
  <si>
    <t>(mL/min)</t>
  </si>
  <si>
    <t>(br/min)</t>
  </si>
  <si>
    <t>(mL)</t>
  </si>
  <si>
    <t>(L/min)</t>
  </si>
  <si>
    <t>(BPM)</t>
  </si>
  <si>
    <t>(sec)</t>
  </si>
  <si>
    <t>(KCal/min)</t>
  </si>
  <si>
    <t xml:space="preserve"> </t>
  </si>
  <si>
    <t>8 km/h</t>
  </si>
  <si>
    <t>9 km/h</t>
  </si>
  <si>
    <t>11 km/h</t>
  </si>
  <si>
    <t>Mean</t>
  </si>
  <si>
    <t>SD</t>
  </si>
  <si>
    <t>Ox fat (g/min)</t>
  </si>
  <si>
    <t>Ox glu (g/min)</t>
  </si>
  <si>
    <t>VO2 (mL/min)</t>
  </si>
  <si>
    <t>VCO2 (mL/min)</t>
  </si>
  <si>
    <t>Ox fat (kcal/min)</t>
  </si>
  <si>
    <t>Ox glu (kcal/min)</t>
  </si>
  <si>
    <t xml:space="preserve">% ox fat </t>
  </si>
  <si>
    <t>% ox glu</t>
  </si>
  <si>
    <t>10 km/h</t>
  </si>
  <si>
    <t>Poids  (Kg)</t>
  </si>
  <si>
    <t>Economie de course</t>
  </si>
  <si>
    <t>Vitesse (km/h)</t>
  </si>
  <si>
    <t>FC (bpm)</t>
  </si>
  <si>
    <t>Energie totale (kcal/min)</t>
  </si>
  <si>
    <t>12 km/h</t>
  </si>
  <si>
    <t>Palier 8 et 9 km/h pris uniquement sur la dernière minute en raison des problèmes de masque</t>
  </si>
  <si>
    <t xml:space="preserve">Spécialité </t>
  </si>
  <si>
    <t>Handball</t>
  </si>
  <si>
    <t>course à pied /fond</t>
  </si>
  <si>
    <t>Triathlon</t>
  </si>
  <si>
    <t>Natation 200-400m</t>
  </si>
  <si>
    <t>Bilan</t>
  </si>
  <si>
    <t xml:space="preserve">Pour cette nageuse, le taux maximal d'oxydation de lipides (MFO) de 0,88 g/min est atteint à une vitesse de 11 km/h </t>
  </si>
  <si>
    <t>Recommandations pour améliorer l'oxydation lipidique : séance à jeun de 45 min entre 10 et 11 km/h (ou entre 146 et 156 bpm)</t>
  </si>
  <si>
    <t>L'économie de course à intensité basse se situe autour de 4 mlO2/min/kg/km.h (3-98-4,05). C'est un paramètre clairement perfectible, probablement par un travail de force sur les exos membres inférieurs (sous réserve de connaitre la 1-RM). Cet aspect étant problablement peu développé au regard de l'activité de l'athlète. Une analyse de la technique de course pourrait également être effectué pour corriger certains aspects de la foulée.</t>
  </si>
  <si>
    <t>Pour ce triathlète, le taux maximal d'oxydation de lipides (MFO) de 0,84 g/min est atteint à une vitesse entre 11 et 12 km/h</t>
  </si>
  <si>
    <t>Recommandations pour améliorer l'oxydation lipidique : séance à jeun de 60 à 90 min autour de 11 km/h (155-165 bpm) compte de la discipline de l'athlète. L'athlète se questionnant sur une FC un peu élevée pendant ce test, il est préférable de commencer ces séances sur terrain plat en contrôlant l'intensité sur l'allure de course. Veillez à ne pas dépasser cette allure car au délà, l'oxydation lipidique plafonne et le surplus d'énergie consommée provient de la dégradation des hydrates de carbone</t>
  </si>
  <si>
    <t>Le profil glucido-lipidique à basse intensité est très glucidique et pourrait être amélioré pour épargner les réserves de glycogène sur les efforts de basse intensité. Ce pourcentage est clairement perfectible avec un entrainement axé sur l'endurance fondamentale</t>
  </si>
  <si>
    <t>Le profil glucido-lipidique est relativement mixte avec une préférence tout de même pour les lipides sur ces basses intensités (autour de 60% de la fourniture d'énergie). Ce pourcentage est  perfectible avec un entrainement axé sur l'endurance fondamentale</t>
  </si>
  <si>
    <t>Le profil glucido-lipidique est relativement mixte avec une préférence tout de même pour les lipides sur ces basses intensités (autour de 60% de la fourniture d'énergie). Ce pourcentage demeure perfectible avec un entrainement axé sur l'endurance fondamentale</t>
  </si>
  <si>
    <t>Recommandations pour améliorer l'oxydation lipidique : séance à jeun de 45 min autour de 8 km/h (130-140 bpm).Veillez à ne pas dépasser cette allure car au délà, l'oxydation lipidique plafonne et le surplus d'énergie consommée provient de la dégradation des hydrates de carbone</t>
  </si>
  <si>
    <t>Pour ce handballeur, le taux maximal d'oxydation de lipides (MFO) de 0,40 g/min est atteint à une vitesse de 8 km/h. C'est une valeur plutôt faible</t>
  </si>
  <si>
    <t>Le profil glucido-lipidique est très lipidique à basse intensité (autour de 80 à 90% de la fourniture d'énergie). L'oxydation maximale des lipides n'apparait donc pour cette athlète pas une priorité compte tenu des qualités observées.</t>
  </si>
  <si>
    <t>Recommandations pour améliorer l'oxydation lipidique : séance à jeun de 90 à 120 min autour de 11 km/h (125-135 bpm) compte de la discipline de l'athlète.  Veillez à ne pas dépasser cette allure car au délà, l'oxydation lipidique plafonne et le surplus d'énergie consommée provient de la dégradation des hydrates de carbone. Adopter une stratégie du type High Train, sleep-low pourrait être pertinent pour poursuivre le développement de cette qualité.</t>
  </si>
  <si>
    <t>Pour ce coureur à pied, le taux maximal d'oxydation de lipides (MFO) de 0,89 g/min est atteint à une vitesse de 11 km/h</t>
  </si>
  <si>
    <t>L'économie de course à intensité basse se situe autour de entre 3,5 et 4 mlO2/min/kg/km.h (3,68-3,77). C'est un paramètre  perfectible, probablement par un travail de force sur les exos membres inférieurs (sous réserve de connaitre la 1-RM). Cet aspect étant problablement peu développé au regard de l'activité de l'athlète. En course à pied, des valeurs autour ou inférieures à 3 mlO2/min/kg/km.h peuvent être en effet atteinte.</t>
  </si>
  <si>
    <t>L'économie de course à intensité basse se situe autour de entre 4,3 et 4,01 mlO2/min/kg/km.h, celle-ci s'améliorant avec une vitesse un peu plus importante. C'est un paramètre  perfectible, probablement par un travail de force sur les exos membres inférieurs (sous réserve de connaitre la 1-RM). Une analyse de la technique de course pourrait également être effectué pour corriger certains aspects de la foulée. En course à pied, des valeurs autour ou inférieures à 3 mlO2/min/kg/km.h peuvent être en effet atteinte.</t>
  </si>
  <si>
    <t>L'économie de course à intensité basse se situe autour de 3,7 mlO2/min/kg/km.h (3,68-3,77). C'est un paramètre  perfectible, probablement par un travail de force sur les exos membres inférieurs (sous réserve de connaitre la 1-RM). Une analyse de la technique de course pourrait également être effectué pour corriger certains aspects de la foulée. En course à pied, des valeurs autour ou inférieures à 3 mlO2/min/kg/km.h peuvent être en effet atteinte.</t>
  </si>
  <si>
    <t>Compte tenu du profil glucidique de ce joueur de handball, adoptez une boisson d'effort contenant 6% d'hydrates de carbone (500 ml sur un match en plus de l'eau consommée) pourrait permettre de limiter la fatigue en match  et favoriser l'enchainement des recontres ou des entrainements si la fréquence de ces derniers sont importants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</si>
</sst>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1">
    <xf numFmtId="0" fontId="0" fillId="0" borderId="0" xfId="0"/>
    <xf numFmtId="20" fontId="0" fillId="0" borderId="0" xfId="0" applyNumberFormat="1"/>
    <xf numFmtId="0" fontId="0" fillId="0" borderId="1" xfId="0" applyBorder="1" applyAlignment="1">
      <alignment horizontal="center" vertical="center"/>
    </xf>
    <xf numFmtId="0" fontId="0" fillId="0" borderId="1" xfId="0" applyBorder="1"/>
    <xf numFmtId="0" fontId="0" fillId="0" borderId="1" xfId="0" applyBorder="1" applyAlignment="1">
      <alignment horizontal="center" vertical="center"/>
    </xf>
    <xf numFmtId="2" fontId="0" fillId="0" borderId="1" xfId="0" applyNumberFormat="1" applyBorder="1" applyAlignment="1">
      <alignment horizontal="center"/>
    </xf>
    <xf numFmtId="0" fontId="0" fillId="0" borderId="1" xfId="0" applyFill="1" applyBorder="1" applyAlignment="1">
      <alignment horizontal="center" vertical="center"/>
    </xf>
    <xf numFmtId="16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0" xfId="0" applyBorder="1"/>
    <xf numFmtId="2" fontId="0" fillId="0" borderId="1" xfId="0" applyNumberFormat="1" applyBorder="1" applyAlignment="1"/>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xf numFmtId="2" fontId="0" fillId="2" borderId="1" xfId="0" applyNumberFormat="1" applyFill="1" applyBorder="1" applyAlignment="1">
      <alignment horizontal="center"/>
    </xf>
    <xf numFmtId="2" fontId="0" fillId="0" borderId="1" xfId="0" applyNumberFormat="1" applyFill="1" applyBorder="1" applyAlignment="1">
      <alignment horizontal="center"/>
    </xf>
    <xf numFmtId="2" fontId="0" fillId="0" borderId="5" xfId="0" applyNumberFormat="1" applyBorder="1" applyAlignment="1"/>
    <xf numFmtId="2" fontId="0" fillId="0" borderId="0" xfId="0" applyNumberFormat="1" applyBorder="1" applyAlignment="1"/>
    <xf numFmtId="0" fontId="0" fillId="3" borderId="1" xfId="0" applyFill="1" applyBorder="1"/>
    <xf numFmtId="0" fontId="0" fillId="0" borderId="5" xfId="0" applyBorder="1"/>
    <xf numFmtId="0" fontId="1" fillId="0" borderId="0" xfId="0" applyFont="1" applyFill="1" applyBorder="1" applyAlignment="1">
      <alignment horizontal="center" vertical="center"/>
    </xf>
    <xf numFmtId="0" fontId="1" fillId="2" borderId="0" xfId="0" applyFont="1" applyFill="1"/>
    <xf numFmtId="0" fontId="0" fillId="2" borderId="0" xfId="0" applyFill="1"/>
    <xf numFmtId="0" fontId="0" fillId="0" borderId="0" xfId="0" applyAlignment="1">
      <alignment wrapText="1"/>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wrapText="1"/>
    </xf>
    <xf numFmtId="0" fontId="1" fillId="0" borderId="0" xfId="0" applyFont="1" applyFill="1" applyBorder="1" applyAlignment="1">
      <alignment horizontal="left" vertical="center"/>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2"/>
  <sheetViews>
    <sheetView topLeftCell="A284" workbookViewId="0">
      <selection activeCell="F445" sqref="E380:F445"/>
    </sheetView>
  </sheetViews>
  <sheetFormatPr baseColWidth="10" defaultRowHeight="14.4" x14ac:dyDescent="0.3"/>
  <sheetData>
    <row r="1" spans="1:20"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x14ac:dyDescent="0.3">
      <c r="A2" t="s">
        <v>20</v>
      </c>
      <c r="B2" t="s">
        <v>21</v>
      </c>
      <c r="C2" t="s">
        <v>22</v>
      </c>
      <c r="D2" t="s">
        <v>23</v>
      </c>
      <c r="E2" t="s">
        <v>24</v>
      </c>
      <c r="F2" t="s">
        <v>24</v>
      </c>
      <c r="H2" t="s">
        <v>25</v>
      </c>
      <c r="I2" t="s">
        <v>26</v>
      </c>
      <c r="J2" t="s">
        <v>27</v>
      </c>
      <c r="K2" t="s">
        <v>28</v>
      </c>
      <c r="L2" t="s">
        <v>22</v>
      </c>
      <c r="M2" t="s">
        <v>29</v>
      </c>
      <c r="N2" t="s">
        <v>29</v>
      </c>
      <c r="O2" t="s">
        <v>29</v>
      </c>
      <c r="S2" t="s">
        <v>30</v>
      </c>
    </row>
    <row r="3" spans="1:20" x14ac:dyDescent="0.3">
      <c r="A3" s="1">
        <v>2.013888888888889E-2</v>
      </c>
      <c r="B3">
        <v>0</v>
      </c>
      <c r="C3">
        <v>0</v>
      </c>
      <c r="D3">
        <v>6.9</v>
      </c>
      <c r="E3">
        <v>396</v>
      </c>
      <c r="F3">
        <v>343</v>
      </c>
      <c r="G3">
        <v>0.87</v>
      </c>
      <c r="H3">
        <v>8</v>
      </c>
      <c r="I3">
        <v>1367</v>
      </c>
      <c r="J3">
        <v>10.8</v>
      </c>
      <c r="K3" t="s">
        <v>31</v>
      </c>
      <c r="L3">
        <v>91.4</v>
      </c>
      <c r="M3">
        <v>7.57</v>
      </c>
      <c r="N3">
        <v>4.55</v>
      </c>
      <c r="O3">
        <v>3.02</v>
      </c>
      <c r="P3">
        <v>0.4</v>
      </c>
      <c r="Q3">
        <v>27</v>
      </c>
      <c r="R3">
        <v>32</v>
      </c>
      <c r="S3">
        <v>1.9</v>
      </c>
      <c r="T3">
        <v>2</v>
      </c>
    </row>
    <row r="4" spans="1:20" x14ac:dyDescent="0.3">
      <c r="A4" s="1">
        <v>2.5694444444444447E-2</v>
      </c>
      <c r="B4">
        <v>0</v>
      </c>
      <c r="C4">
        <v>0</v>
      </c>
      <c r="D4">
        <v>3.7</v>
      </c>
      <c r="E4">
        <v>209</v>
      </c>
      <c r="F4">
        <v>183</v>
      </c>
      <c r="G4">
        <v>0.87</v>
      </c>
      <c r="H4">
        <v>7</v>
      </c>
      <c r="I4">
        <v>835</v>
      </c>
      <c r="J4">
        <v>5.9</v>
      </c>
      <c r="K4" t="s">
        <v>31</v>
      </c>
      <c r="L4">
        <v>95.3</v>
      </c>
      <c r="M4">
        <v>8.44</v>
      </c>
      <c r="N4">
        <v>7.43</v>
      </c>
      <c r="O4">
        <v>1.01</v>
      </c>
      <c r="P4">
        <v>0.12</v>
      </c>
      <c r="Q4">
        <v>28</v>
      </c>
      <c r="R4">
        <v>32</v>
      </c>
      <c r="S4">
        <v>1</v>
      </c>
      <c r="T4">
        <v>1</v>
      </c>
    </row>
    <row r="5" spans="1:20" x14ac:dyDescent="0.3">
      <c r="A5" s="1">
        <v>2.9166666666666664E-2</v>
      </c>
      <c r="B5">
        <v>0</v>
      </c>
      <c r="C5">
        <v>0</v>
      </c>
      <c r="D5">
        <v>4.2</v>
      </c>
      <c r="E5">
        <v>241</v>
      </c>
      <c r="F5">
        <v>200</v>
      </c>
      <c r="G5">
        <v>0.83</v>
      </c>
      <c r="H5">
        <v>13</v>
      </c>
      <c r="I5">
        <v>517</v>
      </c>
      <c r="J5">
        <v>6.9</v>
      </c>
      <c r="K5" t="s">
        <v>31</v>
      </c>
      <c r="L5">
        <v>94.5</v>
      </c>
      <c r="M5">
        <v>4.4800000000000004</v>
      </c>
      <c r="N5">
        <v>3.33</v>
      </c>
      <c r="O5">
        <v>1.1499999999999999</v>
      </c>
      <c r="P5">
        <v>0.26</v>
      </c>
      <c r="Q5">
        <v>29</v>
      </c>
      <c r="R5">
        <v>35</v>
      </c>
      <c r="S5">
        <v>1.2</v>
      </c>
      <c r="T5">
        <v>1.2</v>
      </c>
    </row>
    <row r="6" spans="1:20" x14ac:dyDescent="0.3">
      <c r="A6" s="1">
        <v>3.3333333333333333E-2</v>
      </c>
      <c r="B6">
        <v>8</v>
      </c>
      <c r="C6">
        <v>1.5</v>
      </c>
      <c r="D6">
        <v>5.7</v>
      </c>
      <c r="E6">
        <v>326</v>
      </c>
      <c r="F6">
        <v>265</v>
      </c>
      <c r="G6">
        <v>0.81</v>
      </c>
      <c r="H6">
        <v>11</v>
      </c>
      <c r="I6">
        <v>745</v>
      </c>
      <c r="J6">
        <v>8.1999999999999993</v>
      </c>
      <c r="K6" t="s">
        <v>31</v>
      </c>
      <c r="L6">
        <v>93.5</v>
      </c>
      <c r="M6">
        <v>5.42</v>
      </c>
      <c r="N6">
        <v>4.2300000000000004</v>
      </c>
      <c r="O6">
        <v>1.19</v>
      </c>
      <c r="P6">
        <v>0.22</v>
      </c>
      <c r="Q6">
        <v>25</v>
      </c>
      <c r="R6">
        <v>31</v>
      </c>
      <c r="S6">
        <v>1.6</v>
      </c>
      <c r="T6">
        <v>1.6</v>
      </c>
    </row>
    <row r="7" spans="1:20" x14ac:dyDescent="0.3">
      <c r="A7" s="1">
        <v>3.5416666666666666E-2</v>
      </c>
      <c r="B7">
        <v>8</v>
      </c>
      <c r="C7">
        <v>1.5</v>
      </c>
      <c r="D7">
        <v>6.2</v>
      </c>
      <c r="E7">
        <v>353</v>
      </c>
      <c r="F7">
        <v>297</v>
      </c>
      <c r="G7">
        <v>0.84</v>
      </c>
      <c r="H7">
        <v>10</v>
      </c>
      <c r="I7">
        <v>952</v>
      </c>
      <c r="J7">
        <v>9.3000000000000007</v>
      </c>
      <c r="K7" t="s">
        <v>31</v>
      </c>
      <c r="L7">
        <v>92.6</v>
      </c>
      <c r="M7">
        <v>6.14</v>
      </c>
      <c r="N7">
        <v>4.34</v>
      </c>
      <c r="O7">
        <v>1.8</v>
      </c>
      <c r="P7">
        <v>0.28999999999999998</v>
      </c>
      <c r="Q7">
        <v>26</v>
      </c>
      <c r="R7">
        <v>31</v>
      </c>
      <c r="S7">
        <v>1.7</v>
      </c>
      <c r="T7">
        <v>1.8</v>
      </c>
    </row>
    <row r="8" spans="1:20" x14ac:dyDescent="0.3">
      <c r="A8" s="1">
        <v>3.8194444444444441E-2</v>
      </c>
      <c r="B8">
        <v>8</v>
      </c>
      <c r="C8">
        <v>1.5</v>
      </c>
      <c r="D8">
        <v>7.2</v>
      </c>
      <c r="E8">
        <v>413</v>
      </c>
      <c r="F8">
        <v>342</v>
      </c>
      <c r="G8">
        <v>0.83</v>
      </c>
      <c r="H8">
        <v>11</v>
      </c>
      <c r="I8">
        <v>976</v>
      </c>
      <c r="J8">
        <v>10.4</v>
      </c>
      <c r="K8" t="s">
        <v>31</v>
      </c>
      <c r="L8">
        <v>91.8</v>
      </c>
      <c r="M8">
        <v>5.63</v>
      </c>
      <c r="N8">
        <v>3.96</v>
      </c>
      <c r="O8">
        <v>1.67</v>
      </c>
      <c r="P8">
        <v>0.3</v>
      </c>
      <c r="Q8">
        <v>25</v>
      </c>
      <c r="R8">
        <v>30</v>
      </c>
      <c r="S8">
        <v>2</v>
      </c>
      <c r="T8">
        <v>2.1</v>
      </c>
    </row>
    <row r="9" spans="1:20" x14ac:dyDescent="0.3">
      <c r="A9" s="1">
        <v>4.1666666666666664E-2</v>
      </c>
      <c r="B9">
        <v>8</v>
      </c>
      <c r="C9">
        <v>1.5</v>
      </c>
      <c r="D9">
        <v>7.8</v>
      </c>
      <c r="E9">
        <v>444</v>
      </c>
      <c r="F9">
        <v>367</v>
      </c>
      <c r="G9">
        <v>0.83</v>
      </c>
      <c r="H9">
        <v>12</v>
      </c>
      <c r="I9">
        <v>954</v>
      </c>
      <c r="J9">
        <v>11.2</v>
      </c>
      <c r="K9" t="s">
        <v>31</v>
      </c>
      <c r="L9">
        <v>91.2</v>
      </c>
      <c r="M9">
        <v>5.12</v>
      </c>
      <c r="N9">
        <v>3.59</v>
      </c>
      <c r="O9">
        <v>1.53</v>
      </c>
      <c r="P9">
        <v>0.3</v>
      </c>
      <c r="Q9">
        <v>25</v>
      </c>
      <c r="R9">
        <v>30</v>
      </c>
      <c r="S9">
        <v>2.2000000000000002</v>
      </c>
      <c r="T9">
        <v>2.2000000000000002</v>
      </c>
    </row>
    <row r="10" spans="1:20" x14ac:dyDescent="0.3">
      <c r="A10" s="1">
        <v>4.5138888888888888E-2</v>
      </c>
      <c r="B10">
        <v>8</v>
      </c>
      <c r="C10">
        <v>1.5</v>
      </c>
      <c r="D10">
        <v>10.4</v>
      </c>
      <c r="E10">
        <v>597</v>
      </c>
      <c r="F10">
        <v>487</v>
      </c>
      <c r="G10">
        <v>0.82</v>
      </c>
      <c r="H10">
        <v>13</v>
      </c>
      <c r="I10">
        <v>1098</v>
      </c>
      <c r="J10">
        <v>14.1</v>
      </c>
      <c r="K10" t="s">
        <v>31</v>
      </c>
      <c r="L10">
        <v>88.9</v>
      </c>
      <c r="M10">
        <v>4.68</v>
      </c>
      <c r="N10">
        <v>3.24</v>
      </c>
      <c r="O10">
        <v>1.44</v>
      </c>
      <c r="P10">
        <v>0.31</v>
      </c>
      <c r="Q10">
        <v>24</v>
      </c>
      <c r="R10">
        <v>29</v>
      </c>
      <c r="S10">
        <v>2.9</v>
      </c>
      <c r="T10">
        <v>3</v>
      </c>
    </row>
    <row r="11" spans="1:20" x14ac:dyDescent="0.3">
      <c r="A11" s="1">
        <v>4.8611111111111112E-2</v>
      </c>
      <c r="B11">
        <v>8</v>
      </c>
      <c r="C11">
        <v>1.5</v>
      </c>
      <c r="D11">
        <v>12.7</v>
      </c>
      <c r="E11">
        <v>726</v>
      </c>
      <c r="F11">
        <v>596</v>
      </c>
      <c r="G11">
        <v>0.82</v>
      </c>
      <c r="H11">
        <v>13</v>
      </c>
      <c r="I11">
        <v>1318</v>
      </c>
      <c r="J11">
        <v>16.8</v>
      </c>
      <c r="K11" t="s">
        <v>31</v>
      </c>
      <c r="L11">
        <v>86.7</v>
      </c>
      <c r="M11">
        <v>4.71</v>
      </c>
      <c r="N11">
        <v>3.05</v>
      </c>
      <c r="O11">
        <v>1.65</v>
      </c>
      <c r="P11">
        <v>0.35</v>
      </c>
      <c r="Q11">
        <v>23</v>
      </c>
      <c r="R11">
        <v>28</v>
      </c>
      <c r="S11">
        <v>3.5</v>
      </c>
      <c r="T11">
        <v>3.6</v>
      </c>
    </row>
    <row r="12" spans="1:20" x14ac:dyDescent="0.3">
      <c r="A12" s="1">
        <v>5.1388888888888894E-2</v>
      </c>
      <c r="B12">
        <v>8</v>
      </c>
      <c r="C12">
        <v>1.5</v>
      </c>
      <c r="D12">
        <v>16.5</v>
      </c>
      <c r="E12">
        <v>945</v>
      </c>
      <c r="F12">
        <v>801</v>
      </c>
      <c r="G12">
        <v>0.85</v>
      </c>
      <c r="H12">
        <v>14</v>
      </c>
      <c r="I12">
        <v>1683</v>
      </c>
      <c r="J12">
        <v>23.4</v>
      </c>
      <c r="K12" t="s">
        <v>31</v>
      </c>
      <c r="L12">
        <v>81.5</v>
      </c>
      <c r="M12">
        <v>4.32</v>
      </c>
      <c r="N12">
        <v>2.57</v>
      </c>
      <c r="O12">
        <v>1.75</v>
      </c>
      <c r="P12">
        <v>0.4</v>
      </c>
      <c r="Q12">
        <v>25</v>
      </c>
      <c r="R12">
        <v>29</v>
      </c>
      <c r="S12">
        <v>4.5999999999999996</v>
      </c>
      <c r="T12">
        <v>4.7</v>
      </c>
    </row>
    <row r="13" spans="1:20" x14ac:dyDescent="0.3">
      <c r="A13" s="1">
        <v>5.4166666666666669E-2</v>
      </c>
      <c r="B13">
        <v>8</v>
      </c>
      <c r="C13">
        <v>1.5</v>
      </c>
      <c r="D13">
        <v>17.3</v>
      </c>
      <c r="E13">
        <v>990</v>
      </c>
      <c r="F13">
        <v>845</v>
      </c>
      <c r="G13">
        <v>0.85</v>
      </c>
      <c r="H13">
        <v>14</v>
      </c>
      <c r="I13">
        <v>1759</v>
      </c>
      <c r="J13">
        <v>24.5</v>
      </c>
      <c r="K13" t="s">
        <v>31</v>
      </c>
      <c r="L13">
        <v>80.599999999999994</v>
      </c>
      <c r="M13">
        <v>4.3</v>
      </c>
      <c r="N13">
        <v>2.6</v>
      </c>
      <c r="O13">
        <v>1.7</v>
      </c>
      <c r="P13">
        <v>0.4</v>
      </c>
      <c r="Q13">
        <v>25</v>
      </c>
      <c r="R13">
        <v>29</v>
      </c>
      <c r="S13">
        <v>4.8</v>
      </c>
      <c r="T13">
        <v>4.9000000000000004</v>
      </c>
    </row>
    <row r="14" spans="1:20" x14ac:dyDescent="0.3">
      <c r="A14" s="1">
        <v>5.6250000000000001E-2</v>
      </c>
      <c r="B14">
        <v>8</v>
      </c>
      <c r="C14">
        <v>1.5</v>
      </c>
      <c r="D14">
        <v>19.399999999999999</v>
      </c>
      <c r="E14">
        <v>1110</v>
      </c>
      <c r="F14">
        <v>946</v>
      </c>
      <c r="G14">
        <v>0.85</v>
      </c>
      <c r="H14">
        <v>13</v>
      </c>
      <c r="I14">
        <v>2144</v>
      </c>
      <c r="J14">
        <v>27.8</v>
      </c>
      <c r="K14" t="s">
        <v>31</v>
      </c>
      <c r="L14">
        <v>78</v>
      </c>
      <c r="M14">
        <v>4.62</v>
      </c>
      <c r="N14">
        <v>2.75</v>
      </c>
      <c r="O14">
        <v>1.87</v>
      </c>
      <c r="P14">
        <v>0.41</v>
      </c>
      <c r="Q14">
        <v>25</v>
      </c>
      <c r="R14">
        <v>29</v>
      </c>
      <c r="S14">
        <v>5.4</v>
      </c>
      <c r="T14">
        <v>5.5</v>
      </c>
    </row>
    <row r="15" spans="1:20" x14ac:dyDescent="0.3">
      <c r="A15" s="1">
        <v>5.9027777777777783E-2</v>
      </c>
      <c r="B15">
        <v>8</v>
      </c>
      <c r="C15">
        <v>1.5</v>
      </c>
      <c r="D15">
        <v>20.2</v>
      </c>
      <c r="E15">
        <v>1158</v>
      </c>
      <c r="F15">
        <v>967</v>
      </c>
      <c r="G15">
        <v>0.84</v>
      </c>
      <c r="H15">
        <v>13</v>
      </c>
      <c r="I15">
        <v>2125</v>
      </c>
      <c r="J15">
        <v>28.3</v>
      </c>
      <c r="K15" t="s">
        <v>31</v>
      </c>
      <c r="L15">
        <v>77.599999999999994</v>
      </c>
      <c r="M15">
        <v>4.51</v>
      </c>
      <c r="N15">
        <v>2.78</v>
      </c>
      <c r="O15">
        <v>1.73</v>
      </c>
      <c r="P15">
        <v>0.38</v>
      </c>
      <c r="Q15">
        <v>24</v>
      </c>
      <c r="R15">
        <v>29</v>
      </c>
      <c r="S15">
        <v>5.6</v>
      </c>
      <c r="T15">
        <v>5.8</v>
      </c>
    </row>
    <row r="16" spans="1:20" x14ac:dyDescent="0.3">
      <c r="A16" s="1">
        <v>6.25E-2</v>
      </c>
      <c r="B16">
        <v>8</v>
      </c>
      <c r="C16">
        <v>1.5</v>
      </c>
      <c r="D16">
        <v>20.6</v>
      </c>
      <c r="E16">
        <v>1180</v>
      </c>
      <c r="F16">
        <v>955</v>
      </c>
      <c r="G16">
        <v>0.81</v>
      </c>
      <c r="H16">
        <v>13</v>
      </c>
      <c r="I16">
        <v>2130</v>
      </c>
      <c r="J16">
        <v>27.1</v>
      </c>
      <c r="K16" t="s">
        <v>31</v>
      </c>
      <c r="L16">
        <v>78.599999999999994</v>
      </c>
      <c r="M16">
        <v>4.72</v>
      </c>
      <c r="N16">
        <v>2.87</v>
      </c>
      <c r="O16">
        <v>1.85</v>
      </c>
      <c r="P16">
        <v>0.39</v>
      </c>
      <c r="Q16">
        <v>23</v>
      </c>
      <c r="R16">
        <v>28</v>
      </c>
      <c r="S16">
        <v>5.7</v>
      </c>
      <c r="T16">
        <v>5.9</v>
      </c>
    </row>
    <row r="17" spans="1:20" x14ac:dyDescent="0.3">
      <c r="A17" s="1">
        <v>6.458333333333334E-2</v>
      </c>
      <c r="B17">
        <v>8</v>
      </c>
      <c r="C17">
        <v>1.5</v>
      </c>
      <c r="D17">
        <v>22.3</v>
      </c>
      <c r="E17">
        <v>1273</v>
      </c>
      <c r="F17">
        <v>1002</v>
      </c>
      <c r="G17">
        <v>0.79</v>
      </c>
      <c r="H17">
        <v>14</v>
      </c>
      <c r="I17">
        <v>1976</v>
      </c>
      <c r="J17">
        <v>28.3</v>
      </c>
      <c r="K17" t="s">
        <v>31</v>
      </c>
      <c r="L17">
        <v>77.599999999999994</v>
      </c>
      <c r="M17">
        <v>4.1900000000000004</v>
      </c>
      <c r="N17">
        <v>2.71</v>
      </c>
      <c r="O17">
        <v>1.48</v>
      </c>
      <c r="P17">
        <v>0.35</v>
      </c>
      <c r="Q17">
        <v>22</v>
      </c>
      <c r="R17">
        <v>28</v>
      </c>
      <c r="S17">
        <v>6.1</v>
      </c>
      <c r="T17">
        <v>6.4</v>
      </c>
    </row>
    <row r="18" spans="1:20" x14ac:dyDescent="0.3">
      <c r="A18" s="1">
        <v>6.7361111111111108E-2</v>
      </c>
      <c r="B18">
        <v>8</v>
      </c>
      <c r="C18">
        <v>1.5</v>
      </c>
      <c r="D18">
        <v>24.8</v>
      </c>
      <c r="E18">
        <v>1417</v>
      </c>
      <c r="F18">
        <v>1075</v>
      </c>
      <c r="G18">
        <v>0.76</v>
      </c>
      <c r="H18">
        <v>14</v>
      </c>
      <c r="I18">
        <v>2065</v>
      </c>
      <c r="J18">
        <v>29.9</v>
      </c>
      <c r="K18" t="s">
        <v>31</v>
      </c>
      <c r="L18">
        <v>76.400000000000006</v>
      </c>
      <c r="M18">
        <v>4.1500000000000004</v>
      </c>
      <c r="N18">
        <v>2.58</v>
      </c>
      <c r="O18">
        <v>1.57</v>
      </c>
      <c r="P18">
        <v>0.38</v>
      </c>
      <c r="Q18">
        <v>21</v>
      </c>
      <c r="R18">
        <v>28</v>
      </c>
      <c r="S18">
        <v>6.8</v>
      </c>
      <c r="T18">
        <v>7.1</v>
      </c>
    </row>
    <row r="19" spans="1:20" x14ac:dyDescent="0.3">
      <c r="A19" s="1">
        <v>7.0833333333333331E-2</v>
      </c>
      <c r="B19">
        <v>8</v>
      </c>
      <c r="C19">
        <v>1.5</v>
      </c>
      <c r="D19">
        <v>25.7</v>
      </c>
      <c r="E19">
        <v>1468</v>
      </c>
      <c r="F19">
        <v>1065</v>
      </c>
      <c r="G19">
        <v>0.73</v>
      </c>
      <c r="H19">
        <v>16</v>
      </c>
      <c r="I19">
        <v>1742</v>
      </c>
      <c r="J19">
        <v>28.4</v>
      </c>
      <c r="K19" t="s">
        <v>31</v>
      </c>
      <c r="L19">
        <v>77.5</v>
      </c>
      <c r="M19">
        <v>3.68</v>
      </c>
      <c r="N19">
        <v>2.34</v>
      </c>
      <c r="O19">
        <v>1.34</v>
      </c>
      <c r="P19">
        <v>0.36</v>
      </c>
      <c r="Q19">
        <v>19</v>
      </c>
      <c r="R19">
        <v>27</v>
      </c>
      <c r="S19">
        <v>7</v>
      </c>
      <c r="T19">
        <v>7.3</v>
      </c>
    </row>
    <row r="20" spans="1:20" x14ac:dyDescent="0.3">
      <c r="A20" s="1">
        <v>7.3611111111111113E-2</v>
      </c>
      <c r="B20">
        <v>8</v>
      </c>
      <c r="C20">
        <v>1.5</v>
      </c>
      <c r="D20">
        <v>28.6</v>
      </c>
      <c r="E20">
        <v>1635</v>
      </c>
      <c r="F20">
        <v>1177</v>
      </c>
      <c r="G20">
        <v>0.72</v>
      </c>
      <c r="H20">
        <v>16</v>
      </c>
      <c r="I20">
        <v>1895</v>
      </c>
      <c r="J20">
        <v>30.9</v>
      </c>
      <c r="K20" t="s">
        <v>31</v>
      </c>
      <c r="L20">
        <v>75.599999999999994</v>
      </c>
      <c r="M20">
        <v>3.68</v>
      </c>
      <c r="N20">
        <v>2.23</v>
      </c>
      <c r="O20">
        <v>1.45</v>
      </c>
      <c r="P20">
        <v>0.39</v>
      </c>
      <c r="Q20">
        <v>19</v>
      </c>
      <c r="R20">
        <v>26</v>
      </c>
      <c r="S20">
        <v>7.7</v>
      </c>
      <c r="T20">
        <v>8.1999999999999993</v>
      </c>
    </row>
    <row r="21" spans="1:20" x14ac:dyDescent="0.3">
      <c r="A21" s="1">
        <v>7.6388888888888895E-2</v>
      </c>
      <c r="B21">
        <v>8</v>
      </c>
      <c r="C21">
        <v>1.5</v>
      </c>
      <c r="D21">
        <v>29.6</v>
      </c>
      <c r="E21">
        <v>1693</v>
      </c>
      <c r="F21">
        <v>1220</v>
      </c>
      <c r="G21">
        <v>0.72</v>
      </c>
      <c r="H21">
        <v>14</v>
      </c>
      <c r="I21">
        <v>2238</v>
      </c>
      <c r="J21">
        <v>31.7</v>
      </c>
      <c r="K21" t="s">
        <v>31</v>
      </c>
      <c r="L21">
        <v>74.900000000000006</v>
      </c>
      <c r="M21">
        <v>4.24</v>
      </c>
      <c r="N21">
        <v>2.5299999999999998</v>
      </c>
      <c r="O21">
        <v>1.71</v>
      </c>
      <c r="P21">
        <v>0.4</v>
      </c>
      <c r="Q21">
        <v>19</v>
      </c>
      <c r="R21">
        <v>26</v>
      </c>
      <c r="S21">
        <v>8</v>
      </c>
      <c r="T21">
        <v>8.5</v>
      </c>
    </row>
    <row r="22" spans="1:20" x14ac:dyDescent="0.3">
      <c r="A22" s="1">
        <v>7.7777777777777779E-2</v>
      </c>
      <c r="B22">
        <v>8</v>
      </c>
      <c r="C22">
        <v>1.5</v>
      </c>
      <c r="D22">
        <v>31.9</v>
      </c>
      <c r="E22">
        <v>1827</v>
      </c>
      <c r="F22">
        <v>1322</v>
      </c>
      <c r="G22">
        <v>0.72</v>
      </c>
      <c r="H22">
        <v>15</v>
      </c>
      <c r="I22">
        <v>2216</v>
      </c>
      <c r="J22">
        <v>34.200000000000003</v>
      </c>
      <c r="K22" t="s">
        <v>31</v>
      </c>
      <c r="L22">
        <v>73</v>
      </c>
      <c r="M22">
        <v>3.89</v>
      </c>
      <c r="N22">
        <v>2.35</v>
      </c>
      <c r="O22">
        <v>1.54</v>
      </c>
      <c r="P22">
        <v>0.4</v>
      </c>
      <c r="Q22">
        <v>19</v>
      </c>
      <c r="R22">
        <v>26</v>
      </c>
      <c r="S22">
        <v>8.6999999999999993</v>
      </c>
      <c r="T22">
        <v>9.1</v>
      </c>
    </row>
    <row r="23" spans="1:20" x14ac:dyDescent="0.3">
      <c r="A23" s="1">
        <v>8.0555555555555561E-2</v>
      </c>
      <c r="B23">
        <v>8</v>
      </c>
      <c r="C23">
        <v>1.5</v>
      </c>
      <c r="D23">
        <v>32.799999999999997</v>
      </c>
      <c r="E23">
        <v>1879</v>
      </c>
      <c r="F23">
        <v>1370</v>
      </c>
      <c r="G23">
        <v>0.73</v>
      </c>
      <c r="H23">
        <v>16</v>
      </c>
      <c r="I23">
        <v>2224</v>
      </c>
      <c r="J23">
        <v>35.700000000000003</v>
      </c>
      <c r="K23" t="s">
        <v>31</v>
      </c>
      <c r="L23">
        <v>71.8</v>
      </c>
      <c r="M23">
        <v>3.74</v>
      </c>
      <c r="N23">
        <v>2.23</v>
      </c>
      <c r="O23">
        <v>1.52</v>
      </c>
      <c r="P23">
        <v>0.41</v>
      </c>
      <c r="Q23">
        <v>19</v>
      </c>
      <c r="R23">
        <v>26</v>
      </c>
      <c r="S23">
        <v>8.9</v>
      </c>
      <c r="T23">
        <v>9.4</v>
      </c>
    </row>
    <row r="24" spans="1:20" x14ac:dyDescent="0.3">
      <c r="A24" s="1">
        <v>8.1944444444444445E-2</v>
      </c>
      <c r="B24">
        <v>8</v>
      </c>
      <c r="C24">
        <v>1.5</v>
      </c>
      <c r="D24">
        <v>33.1</v>
      </c>
      <c r="E24">
        <v>1894</v>
      </c>
      <c r="F24">
        <v>1408</v>
      </c>
      <c r="G24">
        <v>0.74</v>
      </c>
      <c r="H24">
        <v>17</v>
      </c>
      <c r="I24">
        <v>2139</v>
      </c>
      <c r="J24">
        <v>37</v>
      </c>
      <c r="K24" t="s">
        <v>31</v>
      </c>
      <c r="L24">
        <v>70.7</v>
      </c>
      <c r="M24">
        <v>3.47</v>
      </c>
      <c r="N24">
        <v>2.1</v>
      </c>
      <c r="O24">
        <v>1.37</v>
      </c>
      <c r="P24">
        <v>0.39</v>
      </c>
      <c r="Q24">
        <v>20</v>
      </c>
      <c r="R24">
        <v>26</v>
      </c>
      <c r="S24">
        <v>9</v>
      </c>
      <c r="T24">
        <v>9.5</v>
      </c>
    </row>
    <row r="25" spans="1:20" x14ac:dyDescent="0.3">
      <c r="A25" s="1">
        <v>8.4722222222222213E-2</v>
      </c>
      <c r="B25">
        <v>8</v>
      </c>
      <c r="C25">
        <v>1.5</v>
      </c>
      <c r="D25">
        <v>33.1</v>
      </c>
      <c r="E25">
        <v>1895</v>
      </c>
      <c r="F25">
        <v>1408</v>
      </c>
      <c r="G25">
        <v>0.74</v>
      </c>
      <c r="H25">
        <v>17</v>
      </c>
      <c r="I25">
        <v>2139</v>
      </c>
      <c r="J25">
        <v>37</v>
      </c>
      <c r="K25" t="s">
        <v>31</v>
      </c>
      <c r="L25">
        <v>70.7</v>
      </c>
      <c r="M25">
        <v>3.47</v>
      </c>
      <c r="N25">
        <v>2.1</v>
      </c>
      <c r="O25">
        <v>1.37</v>
      </c>
      <c r="P25">
        <v>0.39</v>
      </c>
      <c r="Q25">
        <v>20</v>
      </c>
      <c r="R25">
        <v>26</v>
      </c>
      <c r="S25">
        <v>9</v>
      </c>
      <c r="T25">
        <v>9.5</v>
      </c>
    </row>
    <row r="26" spans="1:20" x14ac:dyDescent="0.3">
      <c r="A26" s="1">
        <v>8.6805555555555566E-2</v>
      </c>
      <c r="B26">
        <v>8</v>
      </c>
      <c r="C26">
        <v>1.5</v>
      </c>
      <c r="D26">
        <v>33.5</v>
      </c>
      <c r="E26">
        <v>1916</v>
      </c>
      <c r="F26">
        <v>1426</v>
      </c>
      <c r="G26">
        <v>0.74</v>
      </c>
      <c r="H26">
        <v>20</v>
      </c>
      <c r="I26">
        <v>1899</v>
      </c>
      <c r="J26">
        <v>37.6</v>
      </c>
      <c r="K26" t="s">
        <v>31</v>
      </c>
      <c r="L26">
        <v>70.3</v>
      </c>
      <c r="M26">
        <v>3.03</v>
      </c>
      <c r="N26">
        <v>1.8</v>
      </c>
      <c r="O26">
        <v>1.23</v>
      </c>
      <c r="P26">
        <v>0.41</v>
      </c>
      <c r="Q26">
        <v>20</v>
      </c>
      <c r="R26">
        <v>26</v>
      </c>
      <c r="S26">
        <v>9.1</v>
      </c>
      <c r="T26">
        <v>9.6</v>
      </c>
    </row>
    <row r="27" spans="1:20" x14ac:dyDescent="0.3">
      <c r="A27" s="1">
        <v>8.8888888888888892E-2</v>
      </c>
      <c r="B27">
        <v>8</v>
      </c>
      <c r="C27">
        <v>1.5</v>
      </c>
      <c r="D27">
        <v>34.5</v>
      </c>
      <c r="E27">
        <v>1972</v>
      </c>
      <c r="F27">
        <v>1515</v>
      </c>
      <c r="G27">
        <v>0.77</v>
      </c>
      <c r="H27">
        <v>20</v>
      </c>
      <c r="I27">
        <v>2070</v>
      </c>
      <c r="J27">
        <v>41.2</v>
      </c>
      <c r="K27" t="s">
        <v>31</v>
      </c>
      <c r="L27">
        <v>67.400000000000006</v>
      </c>
      <c r="M27">
        <v>3.02</v>
      </c>
      <c r="N27">
        <v>1.85</v>
      </c>
      <c r="O27">
        <v>1.17</v>
      </c>
      <c r="P27">
        <v>0.39</v>
      </c>
      <c r="Q27">
        <v>21</v>
      </c>
      <c r="R27">
        <v>27</v>
      </c>
      <c r="S27">
        <v>9.4</v>
      </c>
      <c r="T27">
        <v>9.8000000000000007</v>
      </c>
    </row>
    <row r="28" spans="1:20" x14ac:dyDescent="0.3">
      <c r="A28" s="1">
        <v>9.2361111111111116E-2</v>
      </c>
      <c r="B28">
        <v>8</v>
      </c>
      <c r="C28">
        <v>1.5</v>
      </c>
      <c r="D28">
        <v>33</v>
      </c>
      <c r="E28">
        <v>1890</v>
      </c>
      <c r="F28">
        <v>1478</v>
      </c>
      <c r="G28">
        <v>0.78</v>
      </c>
      <c r="H28">
        <v>19</v>
      </c>
      <c r="I28">
        <v>2044</v>
      </c>
      <c r="J28">
        <v>39.200000000000003</v>
      </c>
      <c r="K28" t="s">
        <v>31</v>
      </c>
      <c r="L28">
        <v>69</v>
      </c>
      <c r="M28">
        <v>3.13</v>
      </c>
      <c r="N28">
        <v>1.86</v>
      </c>
      <c r="O28">
        <v>1.27</v>
      </c>
      <c r="P28">
        <v>0.41</v>
      </c>
      <c r="Q28">
        <v>21</v>
      </c>
      <c r="R28">
        <v>26</v>
      </c>
      <c r="S28">
        <v>9.1</v>
      </c>
      <c r="T28">
        <v>9.4</v>
      </c>
    </row>
    <row r="29" spans="1:20" x14ac:dyDescent="0.3">
      <c r="A29" s="1">
        <v>9.3055555555555558E-2</v>
      </c>
      <c r="B29">
        <v>8</v>
      </c>
      <c r="C29">
        <v>1.5</v>
      </c>
      <c r="D29">
        <v>32.4</v>
      </c>
      <c r="E29">
        <v>1851</v>
      </c>
      <c r="F29">
        <v>1445</v>
      </c>
      <c r="G29">
        <v>0.78</v>
      </c>
      <c r="H29">
        <v>17</v>
      </c>
      <c r="I29">
        <v>2170</v>
      </c>
      <c r="J29">
        <v>37.4</v>
      </c>
      <c r="K29" t="s">
        <v>31</v>
      </c>
      <c r="L29">
        <v>70.400000000000006</v>
      </c>
      <c r="M29">
        <v>3.48</v>
      </c>
      <c r="N29">
        <v>1.93</v>
      </c>
      <c r="O29">
        <v>1.55</v>
      </c>
      <c r="P29">
        <v>0.44</v>
      </c>
      <c r="Q29">
        <v>20</v>
      </c>
      <c r="R29">
        <v>26</v>
      </c>
      <c r="S29">
        <v>8.9</v>
      </c>
      <c r="T29">
        <v>9.1999999999999993</v>
      </c>
    </row>
    <row r="30" spans="1:20" x14ac:dyDescent="0.3">
      <c r="A30" s="1">
        <v>9.5833333333333326E-2</v>
      </c>
      <c r="B30">
        <v>8</v>
      </c>
      <c r="C30">
        <v>1.5</v>
      </c>
      <c r="D30">
        <v>33.700000000000003</v>
      </c>
      <c r="E30">
        <v>1929</v>
      </c>
      <c r="F30">
        <v>1494</v>
      </c>
      <c r="G30">
        <v>0.77</v>
      </c>
      <c r="H30">
        <v>18</v>
      </c>
      <c r="I30">
        <v>2135</v>
      </c>
      <c r="J30">
        <v>38.1</v>
      </c>
      <c r="K30" t="s">
        <v>31</v>
      </c>
      <c r="L30">
        <v>69.8</v>
      </c>
      <c r="M30">
        <v>3.36</v>
      </c>
      <c r="N30">
        <v>1.89</v>
      </c>
      <c r="O30">
        <v>1.47</v>
      </c>
      <c r="P30">
        <v>0.44</v>
      </c>
      <c r="Q30">
        <v>20</v>
      </c>
      <c r="R30">
        <v>26</v>
      </c>
      <c r="S30">
        <v>9.3000000000000007</v>
      </c>
      <c r="T30">
        <v>9.6</v>
      </c>
    </row>
    <row r="31" spans="1:20" x14ac:dyDescent="0.3">
      <c r="A31" s="1">
        <v>9.7916666666666666E-2</v>
      </c>
      <c r="B31">
        <v>8</v>
      </c>
      <c r="C31">
        <v>1.5</v>
      </c>
      <c r="D31">
        <v>34.5</v>
      </c>
      <c r="E31">
        <v>1976</v>
      </c>
      <c r="F31">
        <v>1542</v>
      </c>
      <c r="G31">
        <v>0.78</v>
      </c>
      <c r="H31">
        <v>17</v>
      </c>
      <c r="I31">
        <v>2315</v>
      </c>
      <c r="J31">
        <v>39.200000000000003</v>
      </c>
      <c r="K31" t="s">
        <v>31</v>
      </c>
      <c r="L31">
        <v>68.900000000000006</v>
      </c>
      <c r="M31">
        <v>3.54</v>
      </c>
      <c r="N31">
        <v>1.99</v>
      </c>
      <c r="O31">
        <v>1.55</v>
      </c>
      <c r="P31">
        <v>0.44</v>
      </c>
      <c r="Q31">
        <v>20</v>
      </c>
      <c r="R31">
        <v>25</v>
      </c>
      <c r="S31">
        <v>9.5</v>
      </c>
      <c r="T31">
        <v>9.9</v>
      </c>
    </row>
    <row r="32" spans="1:20" x14ac:dyDescent="0.3">
      <c r="A32" s="1">
        <v>0.10069444444444443</v>
      </c>
      <c r="B32">
        <v>8</v>
      </c>
      <c r="C32">
        <v>1.5</v>
      </c>
      <c r="D32">
        <v>34.299999999999997</v>
      </c>
      <c r="E32">
        <v>1963</v>
      </c>
      <c r="F32">
        <v>1553</v>
      </c>
      <c r="G32">
        <v>0.79</v>
      </c>
      <c r="H32">
        <v>16</v>
      </c>
      <c r="I32">
        <v>2419</v>
      </c>
      <c r="J32">
        <v>39.5</v>
      </c>
      <c r="K32" t="s">
        <v>31</v>
      </c>
      <c r="L32">
        <v>68.7</v>
      </c>
      <c r="M32">
        <v>3.67</v>
      </c>
      <c r="N32">
        <v>2.13</v>
      </c>
      <c r="O32">
        <v>1.54</v>
      </c>
      <c r="P32">
        <v>0.42</v>
      </c>
      <c r="Q32">
        <v>20</v>
      </c>
      <c r="R32">
        <v>25</v>
      </c>
      <c r="S32">
        <v>9.5</v>
      </c>
      <c r="T32">
        <v>9.8000000000000007</v>
      </c>
    </row>
    <row r="33" spans="1:20" x14ac:dyDescent="0.3">
      <c r="A33" s="1">
        <v>0.10347222222222223</v>
      </c>
      <c r="B33">
        <v>8</v>
      </c>
      <c r="C33">
        <v>1.5</v>
      </c>
      <c r="D33">
        <v>35.1</v>
      </c>
      <c r="E33">
        <v>2008</v>
      </c>
      <c r="F33">
        <v>1618</v>
      </c>
      <c r="G33">
        <v>0.81</v>
      </c>
      <c r="H33">
        <v>15</v>
      </c>
      <c r="I33">
        <v>2698</v>
      </c>
      <c r="J33">
        <v>41.5</v>
      </c>
      <c r="K33" t="s">
        <v>31</v>
      </c>
      <c r="L33">
        <v>67.099999999999994</v>
      </c>
      <c r="M33">
        <v>3.9</v>
      </c>
      <c r="N33">
        <v>2.2799999999999998</v>
      </c>
      <c r="O33">
        <v>1.62</v>
      </c>
      <c r="P33">
        <v>0.42</v>
      </c>
      <c r="Q33">
        <v>21</v>
      </c>
      <c r="R33">
        <v>26</v>
      </c>
      <c r="S33">
        <v>9.6999999999999993</v>
      </c>
      <c r="T33">
        <v>10</v>
      </c>
    </row>
    <row r="34" spans="1:20" x14ac:dyDescent="0.3">
      <c r="A34" s="1">
        <v>0.10486111111111111</v>
      </c>
      <c r="B34">
        <v>8</v>
      </c>
      <c r="C34">
        <v>1.5</v>
      </c>
      <c r="D34">
        <v>33.1</v>
      </c>
      <c r="E34">
        <v>1891</v>
      </c>
      <c r="F34">
        <v>1532</v>
      </c>
      <c r="G34">
        <v>0.81</v>
      </c>
      <c r="H34">
        <v>16</v>
      </c>
      <c r="I34">
        <v>2387</v>
      </c>
      <c r="J34">
        <v>39.1</v>
      </c>
      <c r="K34" t="s">
        <v>31</v>
      </c>
      <c r="L34">
        <v>69</v>
      </c>
      <c r="M34">
        <v>3.66</v>
      </c>
      <c r="N34">
        <v>2.16</v>
      </c>
      <c r="O34">
        <v>1.49</v>
      </c>
      <c r="P34">
        <v>0.41</v>
      </c>
      <c r="Q34">
        <v>21</v>
      </c>
      <c r="R34">
        <v>26</v>
      </c>
      <c r="S34">
        <v>9.1999999999999993</v>
      </c>
      <c r="T34">
        <v>9.4</v>
      </c>
    </row>
    <row r="35" spans="1:20" x14ac:dyDescent="0.3">
      <c r="A35" s="1">
        <v>0.1076388888888889</v>
      </c>
      <c r="B35">
        <v>8</v>
      </c>
      <c r="C35">
        <v>1.5</v>
      </c>
      <c r="D35">
        <v>34.700000000000003</v>
      </c>
      <c r="E35">
        <v>1985</v>
      </c>
      <c r="F35">
        <v>1628</v>
      </c>
      <c r="G35">
        <v>0.82</v>
      </c>
      <c r="H35">
        <v>17</v>
      </c>
      <c r="I35">
        <v>2487</v>
      </c>
      <c r="J35">
        <v>42.7</v>
      </c>
      <c r="K35" t="s">
        <v>31</v>
      </c>
      <c r="L35">
        <v>66.2</v>
      </c>
      <c r="M35">
        <v>3.49</v>
      </c>
      <c r="N35">
        <v>2.14</v>
      </c>
      <c r="O35">
        <v>1.35</v>
      </c>
      <c r="P35">
        <v>0.39</v>
      </c>
      <c r="Q35">
        <v>22</v>
      </c>
      <c r="R35">
        <v>26</v>
      </c>
      <c r="S35">
        <v>9.6</v>
      </c>
      <c r="T35">
        <v>9.9</v>
      </c>
    </row>
    <row r="36" spans="1:20" x14ac:dyDescent="0.3">
      <c r="A36" s="1">
        <v>0.10972222222222222</v>
      </c>
      <c r="B36">
        <v>8</v>
      </c>
      <c r="C36">
        <v>1.5</v>
      </c>
      <c r="D36">
        <v>35</v>
      </c>
      <c r="E36">
        <v>2003</v>
      </c>
      <c r="F36">
        <v>1657</v>
      </c>
      <c r="G36">
        <v>0.83</v>
      </c>
      <c r="H36">
        <v>18</v>
      </c>
      <c r="I36">
        <v>2383</v>
      </c>
      <c r="J36">
        <v>43.6</v>
      </c>
      <c r="K36" t="s">
        <v>31</v>
      </c>
      <c r="L36">
        <v>65.5</v>
      </c>
      <c r="M36">
        <v>3.28</v>
      </c>
      <c r="N36">
        <v>2.1</v>
      </c>
      <c r="O36">
        <v>1.18</v>
      </c>
      <c r="P36">
        <v>0.36</v>
      </c>
      <c r="Q36">
        <v>22</v>
      </c>
      <c r="R36">
        <v>26</v>
      </c>
      <c r="S36">
        <v>9.6999999999999993</v>
      </c>
      <c r="T36">
        <v>10</v>
      </c>
    </row>
    <row r="37" spans="1:20" x14ac:dyDescent="0.3">
      <c r="A37" s="1">
        <v>0.11319444444444444</v>
      </c>
      <c r="B37">
        <v>8</v>
      </c>
      <c r="C37">
        <v>1.5</v>
      </c>
      <c r="D37">
        <v>33.299999999999997</v>
      </c>
      <c r="E37">
        <v>1903</v>
      </c>
      <c r="F37">
        <v>1597</v>
      </c>
      <c r="G37">
        <v>0.84</v>
      </c>
      <c r="H37">
        <v>18</v>
      </c>
      <c r="I37">
        <v>2361</v>
      </c>
      <c r="J37">
        <v>42.3</v>
      </c>
      <c r="K37" t="s">
        <v>31</v>
      </c>
      <c r="L37">
        <v>66.5</v>
      </c>
      <c r="M37">
        <v>3.35</v>
      </c>
      <c r="N37">
        <v>2.17</v>
      </c>
      <c r="O37">
        <v>1.18</v>
      </c>
      <c r="P37">
        <v>0.35</v>
      </c>
      <c r="Q37">
        <v>22</v>
      </c>
      <c r="R37">
        <v>26</v>
      </c>
      <c r="S37">
        <v>9.3000000000000007</v>
      </c>
      <c r="T37">
        <v>9.5</v>
      </c>
    </row>
    <row r="38" spans="1:20" x14ac:dyDescent="0.3">
      <c r="A38" s="1">
        <v>0.11458333333333333</v>
      </c>
      <c r="B38">
        <v>8</v>
      </c>
      <c r="C38">
        <v>1.5</v>
      </c>
      <c r="D38">
        <v>32.299999999999997</v>
      </c>
      <c r="E38">
        <v>1850</v>
      </c>
      <c r="F38">
        <v>1546</v>
      </c>
      <c r="G38">
        <v>0.84</v>
      </c>
      <c r="H38">
        <v>17</v>
      </c>
      <c r="I38">
        <v>2394</v>
      </c>
      <c r="J38">
        <v>40.4</v>
      </c>
      <c r="K38" t="s">
        <v>31</v>
      </c>
      <c r="L38">
        <v>68.099999999999994</v>
      </c>
      <c r="M38">
        <v>3.56</v>
      </c>
      <c r="N38">
        <v>2.2200000000000002</v>
      </c>
      <c r="O38">
        <v>1.34</v>
      </c>
      <c r="P38">
        <v>0.38</v>
      </c>
      <c r="Q38">
        <v>22</v>
      </c>
      <c r="R38">
        <v>26</v>
      </c>
      <c r="S38">
        <v>9</v>
      </c>
      <c r="T38">
        <v>9.1999999999999993</v>
      </c>
    </row>
    <row r="39" spans="1:20" x14ac:dyDescent="0.3">
      <c r="A39" s="1">
        <v>0.11666666666666665</v>
      </c>
      <c r="B39">
        <v>8</v>
      </c>
      <c r="C39">
        <v>1.5</v>
      </c>
      <c r="D39">
        <v>34.200000000000003</v>
      </c>
      <c r="E39">
        <v>1955</v>
      </c>
      <c r="F39">
        <v>1644</v>
      </c>
      <c r="G39">
        <v>0.84</v>
      </c>
      <c r="H39">
        <v>17</v>
      </c>
      <c r="I39">
        <v>2511</v>
      </c>
      <c r="J39">
        <v>43.6</v>
      </c>
      <c r="K39" t="s">
        <v>31</v>
      </c>
      <c r="L39">
        <v>65.5</v>
      </c>
      <c r="M39">
        <v>3.46</v>
      </c>
      <c r="N39">
        <v>2.1800000000000002</v>
      </c>
      <c r="O39">
        <v>1.28</v>
      </c>
      <c r="P39">
        <v>0.37</v>
      </c>
      <c r="Q39">
        <v>22</v>
      </c>
      <c r="R39">
        <v>27</v>
      </c>
      <c r="S39">
        <v>9.5</v>
      </c>
      <c r="T39">
        <v>9.8000000000000007</v>
      </c>
    </row>
    <row r="40" spans="1:20" x14ac:dyDescent="0.3">
      <c r="A40" s="1">
        <v>0.11944444444444445</v>
      </c>
      <c r="B40">
        <v>8</v>
      </c>
      <c r="C40">
        <v>1.5</v>
      </c>
      <c r="D40">
        <v>33.6</v>
      </c>
      <c r="E40">
        <v>1920</v>
      </c>
      <c r="F40">
        <v>1650</v>
      </c>
      <c r="G40">
        <v>0.86</v>
      </c>
      <c r="H40">
        <v>18</v>
      </c>
      <c r="I40">
        <v>2533</v>
      </c>
      <c r="J40">
        <v>44.5</v>
      </c>
      <c r="K40" t="s">
        <v>31</v>
      </c>
      <c r="L40">
        <v>64.8</v>
      </c>
      <c r="M40">
        <v>3.42</v>
      </c>
      <c r="N40">
        <v>2.19</v>
      </c>
      <c r="O40">
        <v>1.23</v>
      </c>
      <c r="P40">
        <v>0.36</v>
      </c>
      <c r="Q40">
        <v>23</v>
      </c>
      <c r="R40">
        <v>27</v>
      </c>
      <c r="S40">
        <v>9.4</v>
      </c>
      <c r="T40">
        <v>9.6</v>
      </c>
    </row>
    <row r="41" spans="1:20" x14ac:dyDescent="0.3">
      <c r="A41" s="1">
        <v>0.12291666666666667</v>
      </c>
      <c r="B41">
        <v>8</v>
      </c>
      <c r="C41">
        <v>1.5</v>
      </c>
      <c r="D41">
        <v>32.700000000000003</v>
      </c>
      <c r="E41">
        <v>1869</v>
      </c>
      <c r="F41">
        <v>1627</v>
      </c>
      <c r="G41">
        <v>0.87</v>
      </c>
      <c r="H41">
        <v>15</v>
      </c>
      <c r="I41">
        <v>2862</v>
      </c>
      <c r="J41">
        <v>43</v>
      </c>
      <c r="K41" t="s">
        <v>31</v>
      </c>
      <c r="L41">
        <v>66</v>
      </c>
      <c r="M41">
        <v>4</v>
      </c>
      <c r="N41">
        <v>2.4700000000000002</v>
      </c>
      <c r="O41">
        <v>1.53</v>
      </c>
      <c r="P41">
        <v>0.38</v>
      </c>
      <c r="Q41">
        <v>23</v>
      </c>
      <c r="R41">
        <v>26</v>
      </c>
      <c r="S41">
        <v>9.1999999999999993</v>
      </c>
      <c r="T41">
        <v>9.3000000000000007</v>
      </c>
    </row>
    <row r="42" spans="1:20" x14ac:dyDescent="0.3">
      <c r="A42" s="1">
        <v>0.12430555555555556</v>
      </c>
      <c r="B42">
        <v>8</v>
      </c>
      <c r="C42">
        <v>1.5</v>
      </c>
      <c r="D42">
        <v>32.5</v>
      </c>
      <c r="E42">
        <v>1858</v>
      </c>
      <c r="F42">
        <v>1597</v>
      </c>
      <c r="G42">
        <v>0.86</v>
      </c>
      <c r="H42">
        <v>17</v>
      </c>
      <c r="I42">
        <v>2499</v>
      </c>
      <c r="J42">
        <v>41.5</v>
      </c>
      <c r="K42" t="s">
        <v>31</v>
      </c>
      <c r="L42">
        <v>67.2</v>
      </c>
      <c r="M42">
        <v>3.62</v>
      </c>
      <c r="N42">
        <v>2.2799999999999998</v>
      </c>
      <c r="O42">
        <v>1.33</v>
      </c>
      <c r="P42">
        <v>0.37</v>
      </c>
      <c r="Q42">
        <v>22</v>
      </c>
      <c r="R42">
        <v>26</v>
      </c>
      <c r="S42">
        <v>9.1</v>
      </c>
      <c r="T42">
        <v>9.3000000000000007</v>
      </c>
    </row>
    <row r="43" spans="1:20" x14ac:dyDescent="0.3">
      <c r="A43" s="1">
        <v>0.12708333333333333</v>
      </c>
      <c r="B43">
        <v>8</v>
      </c>
      <c r="C43">
        <v>1.5</v>
      </c>
      <c r="D43">
        <v>34</v>
      </c>
      <c r="E43">
        <v>1946</v>
      </c>
      <c r="F43">
        <v>1679</v>
      </c>
      <c r="G43">
        <v>0.86</v>
      </c>
      <c r="H43">
        <v>16</v>
      </c>
      <c r="I43">
        <v>2759</v>
      </c>
      <c r="J43">
        <v>44.2</v>
      </c>
      <c r="K43" t="s">
        <v>31</v>
      </c>
      <c r="L43">
        <v>65</v>
      </c>
      <c r="M43">
        <v>3.74</v>
      </c>
      <c r="N43">
        <v>2.25</v>
      </c>
      <c r="O43">
        <v>1.49</v>
      </c>
      <c r="P43">
        <v>0.4</v>
      </c>
      <c r="Q43">
        <v>23</v>
      </c>
      <c r="R43">
        <v>26</v>
      </c>
      <c r="S43">
        <v>9.5</v>
      </c>
      <c r="T43">
        <v>9.6999999999999993</v>
      </c>
    </row>
    <row r="44" spans="1:20" x14ac:dyDescent="0.3">
      <c r="A44" s="1">
        <v>0.12847222222222224</v>
      </c>
      <c r="B44">
        <v>8</v>
      </c>
      <c r="C44">
        <v>1.5</v>
      </c>
      <c r="D44">
        <v>33.9</v>
      </c>
      <c r="E44">
        <v>1937</v>
      </c>
      <c r="F44">
        <v>1654</v>
      </c>
      <c r="G44">
        <v>0.85</v>
      </c>
      <c r="H44">
        <v>18</v>
      </c>
      <c r="I44">
        <v>2429</v>
      </c>
      <c r="J44">
        <v>43.1</v>
      </c>
      <c r="K44" t="s">
        <v>31</v>
      </c>
      <c r="L44">
        <v>65.900000000000006</v>
      </c>
      <c r="M44">
        <v>3.38</v>
      </c>
      <c r="N44">
        <v>2.02</v>
      </c>
      <c r="O44">
        <v>1.37</v>
      </c>
      <c r="P44">
        <v>0.4</v>
      </c>
      <c r="Q44">
        <v>22</v>
      </c>
      <c r="R44">
        <v>26</v>
      </c>
      <c r="S44">
        <v>9.5</v>
      </c>
      <c r="T44">
        <v>9.6999999999999993</v>
      </c>
    </row>
    <row r="45" spans="1:20" x14ac:dyDescent="0.3">
      <c r="A45" s="1">
        <v>0.13125000000000001</v>
      </c>
      <c r="B45">
        <v>8</v>
      </c>
      <c r="C45">
        <v>1.5</v>
      </c>
      <c r="D45">
        <v>35.299999999999997</v>
      </c>
      <c r="E45">
        <v>2020</v>
      </c>
      <c r="F45">
        <v>1731</v>
      </c>
      <c r="G45">
        <v>0.86</v>
      </c>
      <c r="H45">
        <v>16</v>
      </c>
      <c r="I45">
        <v>2756</v>
      </c>
      <c r="J45">
        <v>44.9</v>
      </c>
      <c r="K45" t="s">
        <v>31</v>
      </c>
      <c r="L45">
        <v>64.5</v>
      </c>
      <c r="M45">
        <v>3.68</v>
      </c>
      <c r="N45">
        <v>2.1800000000000002</v>
      </c>
      <c r="O45">
        <v>1.51</v>
      </c>
      <c r="P45">
        <v>0.41</v>
      </c>
      <c r="Q45">
        <v>22</v>
      </c>
      <c r="R45">
        <v>26</v>
      </c>
      <c r="S45">
        <v>9.9</v>
      </c>
      <c r="T45">
        <v>10.1</v>
      </c>
    </row>
    <row r="46" spans="1:20" x14ac:dyDescent="0.3">
      <c r="A46" s="1">
        <v>0.13402777777777777</v>
      </c>
      <c r="B46">
        <v>8</v>
      </c>
      <c r="C46">
        <v>1.5</v>
      </c>
      <c r="D46">
        <v>35</v>
      </c>
      <c r="E46">
        <v>2003</v>
      </c>
      <c r="F46">
        <v>1724</v>
      </c>
      <c r="G46">
        <v>0.86</v>
      </c>
      <c r="H46">
        <v>16</v>
      </c>
      <c r="I46">
        <v>2759</v>
      </c>
      <c r="J46">
        <v>44.5</v>
      </c>
      <c r="K46" t="s">
        <v>31</v>
      </c>
      <c r="L46">
        <v>64.8</v>
      </c>
      <c r="M46">
        <v>3.72</v>
      </c>
      <c r="N46">
        <v>2.2000000000000002</v>
      </c>
      <c r="O46">
        <v>1.52</v>
      </c>
      <c r="P46">
        <v>0.41</v>
      </c>
      <c r="Q46">
        <v>22</v>
      </c>
      <c r="R46">
        <v>26</v>
      </c>
      <c r="S46">
        <v>9.8000000000000007</v>
      </c>
      <c r="T46">
        <v>10</v>
      </c>
    </row>
    <row r="47" spans="1:20" x14ac:dyDescent="0.3">
      <c r="A47" s="1">
        <v>0.1361111111111111</v>
      </c>
      <c r="B47">
        <v>8</v>
      </c>
      <c r="C47">
        <v>1.5</v>
      </c>
      <c r="D47">
        <v>34.6</v>
      </c>
      <c r="E47">
        <v>1976</v>
      </c>
      <c r="F47">
        <v>1677</v>
      </c>
      <c r="G47">
        <v>0.85</v>
      </c>
      <c r="H47">
        <v>17</v>
      </c>
      <c r="I47">
        <v>2437</v>
      </c>
      <c r="J47">
        <v>42.6</v>
      </c>
      <c r="K47" t="s">
        <v>31</v>
      </c>
      <c r="L47">
        <v>66.3</v>
      </c>
      <c r="M47">
        <v>3.43</v>
      </c>
      <c r="N47">
        <v>2.04</v>
      </c>
      <c r="O47">
        <v>1.39</v>
      </c>
      <c r="P47">
        <v>0.41</v>
      </c>
      <c r="Q47">
        <v>22</v>
      </c>
      <c r="R47">
        <v>25</v>
      </c>
      <c r="S47">
        <v>9.6</v>
      </c>
      <c r="T47">
        <v>9.9</v>
      </c>
    </row>
    <row r="48" spans="1:20" x14ac:dyDescent="0.3">
      <c r="A48" s="1">
        <v>0.13749999999999998</v>
      </c>
      <c r="B48">
        <v>8</v>
      </c>
      <c r="C48">
        <v>1.5</v>
      </c>
      <c r="D48">
        <v>37</v>
      </c>
      <c r="E48">
        <v>2115</v>
      </c>
      <c r="F48">
        <v>1785</v>
      </c>
      <c r="G48">
        <v>0.84</v>
      </c>
      <c r="H48">
        <v>19</v>
      </c>
      <c r="I48">
        <v>2483</v>
      </c>
      <c r="J48">
        <v>46.3</v>
      </c>
      <c r="K48" t="s">
        <v>31</v>
      </c>
      <c r="L48">
        <v>63.4</v>
      </c>
      <c r="M48">
        <v>3.22</v>
      </c>
      <c r="N48">
        <v>1.9</v>
      </c>
      <c r="O48">
        <v>1.32</v>
      </c>
      <c r="P48">
        <v>0.41</v>
      </c>
      <c r="Q48">
        <v>22</v>
      </c>
      <c r="R48">
        <v>26</v>
      </c>
      <c r="S48">
        <v>10.3</v>
      </c>
      <c r="T48">
        <v>10.6</v>
      </c>
    </row>
    <row r="49" spans="1:20" x14ac:dyDescent="0.3">
      <c r="A49" s="1">
        <v>0.13958333333333334</v>
      </c>
      <c r="B49">
        <v>8</v>
      </c>
      <c r="C49">
        <v>1.5</v>
      </c>
      <c r="D49">
        <v>37</v>
      </c>
      <c r="E49">
        <v>2114</v>
      </c>
      <c r="F49">
        <v>1829</v>
      </c>
      <c r="G49">
        <v>0.87</v>
      </c>
      <c r="H49">
        <v>17</v>
      </c>
      <c r="I49">
        <v>2906</v>
      </c>
      <c r="J49">
        <v>48.5</v>
      </c>
      <c r="K49" t="s">
        <v>31</v>
      </c>
      <c r="L49">
        <v>61.6</v>
      </c>
      <c r="M49">
        <v>3.6</v>
      </c>
      <c r="N49">
        <v>2.08</v>
      </c>
      <c r="O49">
        <v>1.51</v>
      </c>
      <c r="P49">
        <v>0.42</v>
      </c>
      <c r="Q49">
        <v>23</v>
      </c>
      <c r="R49">
        <v>27</v>
      </c>
      <c r="S49">
        <v>10.4</v>
      </c>
      <c r="T49">
        <v>10.6</v>
      </c>
    </row>
    <row r="50" spans="1:20" x14ac:dyDescent="0.3">
      <c r="A50" s="1">
        <v>0.14305555555555557</v>
      </c>
      <c r="B50">
        <v>8</v>
      </c>
      <c r="C50">
        <v>1.5</v>
      </c>
      <c r="D50">
        <v>34.1</v>
      </c>
      <c r="E50">
        <v>1952</v>
      </c>
      <c r="F50">
        <v>1711</v>
      </c>
      <c r="G50">
        <v>0.88</v>
      </c>
      <c r="H50">
        <v>16</v>
      </c>
      <c r="I50">
        <v>2830</v>
      </c>
      <c r="J50">
        <v>44.5</v>
      </c>
      <c r="K50" t="s">
        <v>31</v>
      </c>
      <c r="L50">
        <v>64.8</v>
      </c>
      <c r="M50">
        <v>3.82</v>
      </c>
      <c r="N50">
        <v>2.2400000000000002</v>
      </c>
      <c r="O50">
        <v>1.57</v>
      </c>
      <c r="P50">
        <v>0.41</v>
      </c>
      <c r="Q50">
        <v>23</v>
      </c>
      <c r="R50">
        <v>26</v>
      </c>
      <c r="S50">
        <v>9.6</v>
      </c>
      <c r="T50">
        <v>9.8000000000000007</v>
      </c>
    </row>
    <row r="51" spans="1:20" x14ac:dyDescent="0.3">
      <c r="A51" s="1">
        <v>0.1451388888888889</v>
      </c>
      <c r="B51">
        <v>8</v>
      </c>
      <c r="C51">
        <v>1.5</v>
      </c>
      <c r="D51">
        <v>34.1</v>
      </c>
      <c r="E51">
        <v>1952</v>
      </c>
      <c r="F51">
        <v>1711</v>
      </c>
      <c r="G51">
        <v>0.88</v>
      </c>
      <c r="H51">
        <v>16</v>
      </c>
      <c r="I51">
        <v>2830</v>
      </c>
      <c r="J51">
        <v>44.5</v>
      </c>
      <c r="K51" t="s">
        <v>31</v>
      </c>
      <c r="L51">
        <v>64.8</v>
      </c>
      <c r="M51">
        <v>3.82</v>
      </c>
      <c r="N51">
        <v>2.2400000000000002</v>
      </c>
      <c r="O51">
        <v>1.57</v>
      </c>
      <c r="P51">
        <v>0.41</v>
      </c>
      <c r="Q51">
        <v>23</v>
      </c>
      <c r="R51">
        <v>26</v>
      </c>
      <c r="S51">
        <v>9.6</v>
      </c>
      <c r="T51">
        <v>9.6999999999999993</v>
      </c>
    </row>
    <row r="52" spans="1:20" x14ac:dyDescent="0.3">
      <c r="A52" s="1">
        <v>0.14722222222222223</v>
      </c>
      <c r="B52">
        <v>8</v>
      </c>
      <c r="C52">
        <v>1.5</v>
      </c>
      <c r="D52">
        <v>34.4</v>
      </c>
      <c r="E52">
        <v>1966</v>
      </c>
      <c r="F52">
        <v>1722</v>
      </c>
      <c r="G52">
        <v>0.88</v>
      </c>
      <c r="H52">
        <v>18</v>
      </c>
      <c r="I52">
        <v>2555</v>
      </c>
      <c r="J52">
        <v>45.3</v>
      </c>
      <c r="K52" t="s">
        <v>31</v>
      </c>
      <c r="L52">
        <v>64.099999999999994</v>
      </c>
      <c r="M52">
        <v>3.38</v>
      </c>
      <c r="N52">
        <v>2.04</v>
      </c>
      <c r="O52">
        <v>1.34</v>
      </c>
      <c r="P52">
        <v>0.4</v>
      </c>
      <c r="Q52">
        <v>23</v>
      </c>
      <c r="R52">
        <v>26</v>
      </c>
      <c r="S52">
        <v>9.6999999999999993</v>
      </c>
      <c r="T52">
        <v>9.8000000000000007</v>
      </c>
    </row>
    <row r="53" spans="1:20" x14ac:dyDescent="0.3">
      <c r="A53" s="1">
        <v>0.14930555555555555</v>
      </c>
      <c r="B53">
        <v>8</v>
      </c>
      <c r="C53">
        <v>1.5</v>
      </c>
      <c r="D53">
        <v>34.6</v>
      </c>
      <c r="E53">
        <v>1979</v>
      </c>
      <c r="F53">
        <v>1721</v>
      </c>
      <c r="G53">
        <v>0.87</v>
      </c>
      <c r="H53">
        <v>18</v>
      </c>
      <c r="I53">
        <v>2503</v>
      </c>
      <c r="J53">
        <v>45.3</v>
      </c>
      <c r="K53" t="s">
        <v>31</v>
      </c>
      <c r="L53">
        <v>64.2</v>
      </c>
      <c r="M53">
        <v>3.32</v>
      </c>
      <c r="N53">
        <v>2.0299999999999998</v>
      </c>
      <c r="O53">
        <v>1.29</v>
      </c>
      <c r="P53">
        <v>0.39</v>
      </c>
      <c r="Q53">
        <v>23</v>
      </c>
      <c r="R53">
        <v>26</v>
      </c>
      <c r="S53">
        <v>9.6999999999999993</v>
      </c>
      <c r="T53">
        <v>9.9</v>
      </c>
    </row>
    <row r="54" spans="1:20" x14ac:dyDescent="0.3">
      <c r="A54" s="1">
        <v>0.15138888888888888</v>
      </c>
      <c r="B54">
        <v>8</v>
      </c>
      <c r="C54">
        <v>1.5</v>
      </c>
      <c r="D54">
        <v>35.1</v>
      </c>
      <c r="E54">
        <v>2011</v>
      </c>
      <c r="F54">
        <v>1751</v>
      </c>
      <c r="G54">
        <v>0.87</v>
      </c>
      <c r="H54">
        <v>18</v>
      </c>
      <c r="I54">
        <v>2563</v>
      </c>
      <c r="J54">
        <v>46.1</v>
      </c>
      <c r="K54" t="s">
        <v>31</v>
      </c>
      <c r="L54">
        <v>63.5</v>
      </c>
      <c r="M54">
        <v>3.33</v>
      </c>
      <c r="N54">
        <v>2.04</v>
      </c>
      <c r="O54">
        <v>1.3</v>
      </c>
      <c r="P54">
        <v>0.39</v>
      </c>
      <c r="Q54">
        <v>23</v>
      </c>
      <c r="R54">
        <v>26</v>
      </c>
      <c r="S54">
        <v>9.9</v>
      </c>
      <c r="T54">
        <v>10</v>
      </c>
    </row>
    <row r="55" spans="1:20" x14ac:dyDescent="0.3">
      <c r="A55" s="1">
        <v>0.15347222222222223</v>
      </c>
      <c r="B55">
        <v>8</v>
      </c>
      <c r="C55">
        <v>1.5</v>
      </c>
      <c r="D55">
        <v>34.6</v>
      </c>
      <c r="E55">
        <v>1979</v>
      </c>
      <c r="F55">
        <v>1746</v>
      </c>
      <c r="G55">
        <v>0.88</v>
      </c>
      <c r="H55">
        <v>16</v>
      </c>
      <c r="I55">
        <v>2811</v>
      </c>
      <c r="J55">
        <v>46.4</v>
      </c>
      <c r="K55" t="s">
        <v>31</v>
      </c>
      <c r="L55">
        <v>63.3</v>
      </c>
      <c r="M55">
        <v>3.64</v>
      </c>
      <c r="N55">
        <v>2.1800000000000002</v>
      </c>
      <c r="O55">
        <v>1.46</v>
      </c>
      <c r="P55">
        <v>0.4</v>
      </c>
      <c r="Q55">
        <v>23</v>
      </c>
      <c r="R55">
        <v>27</v>
      </c>
      <c r="S55">
        <v>9.6999999999999993</v>
      </c>
      <c r="T55">
        <v>9.9</v>
      </c>
    </row>
    <row r="56" spans="1:20" x14ac:dyDescent="0.3">
      <c r="A56" s="1">
        <v>0.15625</v>
      </c>
      <c r="B56">
        <v>8</v>
      </c>
      <c r="C56">
        <v>1.5</v>
      </c>
      <c r="D56">
        <v>33.5</v>
      </c>
      <c r="E56">
        <v>1914</v>
      </c>
      <c r="F56">
        <v>1684</v>
      </c>
      <c r="G56">
        <v>0.88</v>
      </c>
      <c r="H56">
        <v>16</v>
      </c>
      <c r="I56">
        <v>2747</v>
      </c>
      <c r="J56">
        <v>44</v>
      </c>
      <c r="K56" t="s">
        <v>31</v>
      </c>
      <c r="L56">
        <v>65.2</v>
      </c>
      <c r="M56">
        <v>3.75</v>
      </c>
      <c r="N56">
        <v>2.17</v>
      </c>
      <c r="O56">
        <v>1.58</v>
      </c>
      <c r="P56">
        <v>0.42</v>
      </c>
      <c r="Q56">
        <v>23</v>
      </c>
      <c r="R56">
        <v>26</v>
      </c>
      <c r="S56">
        <v>9.4</v>
      </c>
      <c r="T56">
        <v>9.6</v>
      </c>
    </row>
    <row r="57" spans="1:20" x14ac:dyDescent="0.3">
      <c r="A57" s="1">
        <v>0.15902777777777777</v>
      </c>
      <c r="B57">
        <v>8</v>
      </c>
      <c r="C57">
        <v>1.5</v>
      </c>
      <c r="D57">
        <v>35.4</v>
      </c>
      <c r="E57">
        <v>2026</v>
      </c>
      <c r="F57">
        <v>1767</v>
      </c>
      <c r="G57">
        <v>0.87</v>
      </c>
      <c r="H57">
        <v>17</v>
      </c>
      <c r="I57">
        <v>2742</v>
      </c>
      <c r="J57">
        <v>46.1</v>
      </c>
      <c r="K57" t="s">
        <v>31</v>
      </c>
      <c r="L57">
        <v>63.5</v>
      </c>
      <c r="M57">
        <v>3.57</v>
      </c>
      <c r="N57">
        <v>2.04</v>
      </c>
      <c r="O57">
        <v>1.53</v>
      </c>
      <c r="P57">
        <v>0.43</v>
      </c>
      <c r="Q57">
        <v>23</v>
      </c>
      <c r="R57">
        <v>26</v>
      </c>
      <c r="S57">
        <v>9.9</v>
      </c>
      <c r="T57">
        <v>10.1</v>
      </c>
    </row>
    <row r="58" spans="1:20" x14ac:dyDescent="0.3">
      <c r="A58" s="1">
        <v>0.16041666666666668</v>
      </c>
      <c r="B58">
        <v>8</v>
      </c>
      <c r="C58">
        <v>1.5</v>
      </c>
      <c r="D58">
        <v>36.1</v>
      </c>
      <c r="E58">
        <v>2067</v>
      </c>
      <c r="F58">
        <v>1774</v>
      </c>
      <c r="G58">
        <v>0.86</v>
      </c>
      <c r="H58">
        <v>19</v>
      </c>
      <c r="I58">
        <v>2413</v>
      </c>
      <c r="J58">
        <v>46.5</v>
      </c>
      <c r="K58" t="s">
        <v>31</v>
      </c>
      <c r="L58">
        <v>63.2</v>
      </c>
      <c r="M58">
        <v>3.11</v>
      </c>
      <c r="N58">
        <v>1.86</v>
      </c>
      <c r="O58">
        <v>1.26</v>
      </c>
      <c r="P58">
        <v>0.4</v>
      </c>
      <c r="Q58">
        <v>22</v>
      </c>
      <c r="R58">
        <v>26</v>
      </c>
      <c r="S58">
        <v>10.1</v>
      </c>
      <c r="T58">
        <v>10.3</v>
      </c>
    </row>
    <row r="59" spans="1:20" x14ac:dyDescent="0.3">
      <c r="A59" s="1">
        <v>0.16319444444444445</v>
      </c>
      <c r="B59">
        <v>8</v>
      </c>
      <c r="C59">
        <v>1.5</v>
      </c>
      <c r="D59">
        <v>36.1</v>
      </c>
      <c r="E59">
        <v>2067</v>
      </c>
      <c r="F59">
        <v>1774</v>
      </c>
      <c r="G59">
        <v>0.86</v>
      </c>
      <c r="H59">
        <v>19</v>
      </c>
      <c r="I59">
        <v>2413</v>
      </c>
      <c r="J59">
        <v>46.5</v>
      </c>
      <c r="K59" t="s">
        <v>31</v>
      </c>
      <c r="L59">
        <v>63.2</v>
      </c>
      <c r="M59">
        <v>3.11</v>
      </c>
      <c r="N59">
        <v>1.86</v>
      </c>
      <c r="O59">
        <v>1.26</v>
      </c>
      <c r="P59">
        <v>0.4</v>
      </c>
      <c r="Q59">
        <v>22</v>
      </c>
      <c r="R59">
        <v>26</v>
      </c>
      <c r="S59">
        <v>10.1</v>
      </c>
      <c r="T59">
        <v>10.3</v>
      </c>
    </row>
    <row r="60" spans="1:20" x14ac:dyDescent="0.3">
      <c r="A60" s="1">
        <v>0.16527777777777777</v>
      </c>
      <c r="B60">
        <v>8</v>
      </c>
      <c r="C60">
        <v>1.5</v>
      </c>
      <c r="D60">
        <v>34.6</v>
      </c>
      <c r="E60">
        <v>1979</v>
      </c>
      <c r="F60">
        <v>1727</v>
      </c>
      <c r="G60">
        <v>0.87</v>
      </c>
      <c r="H60">
        <v>19</v>
      </c>
      <c r="I60">
        <v>2417</v>
      </c>
      <c r="J60">
        <v>45.3</v>
      </c>
      <c r="K60" t="s">
        <v>31</v>
      </c>
      <c r="L60">
        <v>64.099999999999994</v>
      </c>
      <c r="M60">
        <v>3.2</v>
      </c>
      <c r="N60">
        <v>1.89</v>
      </c>
      <c r="O60">
        <v>1.31</v>
      </c>
      <c r="P60">
        <v>0.41</v>
      </c>
      <c r="Q60">
        <v>23</v>
      </c>
      <c r="R60">
        <v>26</v>
      </c>
      <c r="S60">
        <v>9.6999999999999993</v>
      </c>
      <c r="T60">
        <v>9.9</v>
      </c>
    </row>
    <row r="61" spans="1:20" x14ac:dyDescent="0.3">
      <c r="A61" s="1">
        <v>0.16805555555555554</v>
      </c>
      <c r="B61">
        <v>8</v>
      </c>
      <c r="C61">
        <v>1.5</v>
      </c>
      <c r="D61">
        <v>34.6</v>
      </c>
      <c r="E61">
        <v>1981</v>
      </c>
      <c r="F61">
        <v>1746</v>
      </c>
      <c r="G61">
        <v>0.88</v>
      </c>
      <c r="H61">
        <v>17</v>
      </c>
      <c r="I61">
        <v>2663</v>
      </c>
      <c r="J61">
        <v>45.7</v>
      </c>
      <c r="K61" t="s">
        <v>31</v>
      </c>
      <c r="L61">
        <v>63.8</v>
      </c>
      <c r="M61">
        <v>3.5</v>
      </c>
      <c r="N61">
        <v>2.0099999999999998</v>
      </c>
      <c r="O61">
        <v>1.49</v>
      </c>
      <c r="P61">
        <v>0.43</v>
      </c>
      <c r="Q61">
        <v>23</v>
      </c>
      <c r="R61">
        <v>26</v>
      </c>
      <c r="S61">
        <v>9.6999999999999993</v>
      </c>
      <c r="T61">
        <v>9.9</v>
      </c>
    </row>
    <row r="62" spans="1:20" x14ac:dyDescent="0.3">
      <c r="A62" s="1">
        <v>0.16944444444444443</v>
      </c>
      <c r="B62">
        <v>8</v>
      </c>
      <c r="C62">
        <v>1.5</v>
      </c>
      <c r="D62">
        <v>34.9</v>
      </c>
      <c r="E62">
        <v>1997</v>
      </c>
      <c r="F62">
        <v>1764</v>
      </c>
      <c r="G62">
        <v>0.88</v>
      </c>
      <c r="H62">
        <v>17</v>
      </c>
      <c r="I62">
        <v>2713</v>
      </c>
      <c r="J62">
        <v>46.2</v>
      </c>
      <c r="K62" t="s">
        <v>31</v>
      </c>
      <c r="L62">
        <v>63.5</v>
      </c>
      <c r="M62">
        <v>3.53</v>
      </c>
      <c r="N62">
        <v>2.08</v>
      </c>
      <c r="O62">
        <v>1.44</v>
      </c>
      <c r="P62">
        <v>0.41</v>
      </c>
      <c r="Q62">
        <v>23</v>
      </c>
      <c r="R62">
        <v>26</v>
      </c>
      <c r="S62">
        <v>9.8000000000000007</v>
      </c>
      <c r="T62">
        <v>10</v>
      </c>
    </row>
    <row r="63" spans="1:20" x14ac:dyDescent="0.3">
      <c r="A63" s="1">
        <v>0.17083333333333331</v>
      </c>
      <c r="B63">
        <v>8</v>
      </c>
      <c r="C63">
        <v>1.5</v>
      </c>
      <c r="D63">
        <v>36.4</v>
      </c>
      <c r="E63">
        <v>2083</v>
      </c>
      <c r="F63">
        <v>1821</v>
      </c>
      <c r="G63">
        <v>0.87</v>
      </c>
      <c r="H63">
        <v>19</v>
      </c>
      <c r="I63">
        <v>2479</v>
      </c>
      <c r="J63">
        <v>48</v>
      </c>
      <c r="K63" t="s">
        <v>31</v>
      </c>
      <c r="L63">
        <v>62</v>
      </c>
      <c r="M63">
        <v>3.1</v>
      </c>
      <c r="N63">
        <v>1.88</v>
      </c>
      <c r="O63">
        <v>1.22</v>
      </c>
      <c r="P63">
        <v>0.39</v>
      </c>
      <c r="Q63">
        <v>23</v>
      </c>
      <c r="R63">
        <v>26</v>
      </c>
      <c r="S63">
        <v>10.199999999999999</v>
      </c>
      <c r="T63">
        <v>10.4</v>
      </c>
    </row>
    <row r="64" spans="1:20" x14ac:dyDescent="0.3">
      <c r="A64" s="1">
        <v>0.17222222222222225</v>
      </c>
      <c r="B64">
        <v>8</v>
      </c>
      <c r="C64">
        <v>1.5</v>
      </c>
      <c r="D64">
        <v>37.1</v>
      </c>
      <c r="E64">
        <v>2124</v>
      </c>
      <c r="F64">
        <v>1859</v>
      </c>
      <c r="G64">
        <v>0.88</v>
      </c>
      <c r="H64">
        <v>23</v>
      </c>
      <c r="I64">
        <v>2209</v>
      </c>
      <c r="J64">
        <v>50.3</v>
      </c>
      <c r="K64" t="s">
        <v>31</v>
      </c>
      <c r="L64">
        <v>60.2</v>
      </c>
      <c r="M64">
        <v>2.64</v>
      </c>
      <c r="N64">
        <v>1.67</v>
      </c>
      <c r="O64">
        <v>0.96</v>
      </c>
      <c r="P64">
        <v>0.37</v>
      </c>
      <c r="Q64">
        <v>24</v>
      </c>
      <c r="R64">
        <v>27</v>
      </c>
      <c r="S64">
        <v>10.4</v>
      </c>
      <c r="T64">
        <v>10.6</v>
      </c>
    </row>
    <row r="65" spans="1:20" x14ac:dyDescent="0.3">
      <c r="A65" s="1">
        <v>0.17430555555555557</v>
      </c>
      <c r="B65">
        <v>8</v>
      </c>
      <c r="C65">
        <v>1.5</v>
      </c>
      <c r="D65">
        <v>37.5</v>
      </c>
      <c r="E65">
        <v>2143</v>
      </c>
      <c r="F65">
        <v>1923</v>
      </c>
      <c r="G65">
        <v>0.9</v>
      </c>
      <c r="H65">
        <v>20</v>
      </c>
      <c r="I65">
        <v>2587</v>
      </c>
      <c r="J65">
        <v>52.6</v>
      </c>
      <c r="K65" t="s">
        <v>31</v>
      </c>
      <c r="L65">
        <v>58.4</v>
      </c>
      <c r="M65">
        <v>2.95</v>
      </c>
      <c r="N65">
        <v>1.81</v>
      </c>
      <c r="O65">
        <v>1.1499999999999999</v>
      </c>
      <c r="P65">
        <v>0.39</v>
      </c>
      <c r="Q65">
        <v>25</v>
      </c>
      <c r="R65">
        <v>27</v>
      </c>
      <c r="S65">
        <v>10.6</v>
      </c>
      <c r="T65">
        <v>10.7</v>
      </c>
    </row>
    <row r="66" spans="1:20" x14ac:dyDescent="0.3">
      <c r="A66" s="1">
        <v>0.1763888888888889</v>
      </c>
      <c r="B66">
        <v>8</v>
      </c>
      <c r="C66">
        <v>1.5</v>
      </c>
      <c r="D66">
        <v>36.200000000000003</v>
      </c>
      <c r="E66">
        <v>2071</v>
      </c>
      <c r="F66">
        <v>1856</v>
      </c>
      <c r="G66">
        <v>0.9</v>
      </c>
      <c r="H66">
        <v>22</v>
      </c>
      <c r="I66">
        <v>2306</v>
      </c>
      <c r="J66">
        <v>50.4</v>
      </c>
      <c r="K66" t="s">
        <v>31</v>
      </c>
      <c r="L66">
        <v>60.1</v>
      </c>
      <c r="M66">
        <v>2.75</v>
      </c>
      <c r="N66">
        <v>1.61</v>
      </c>
      <c r="O66">
        <v>1.1399999999999999</v>
      </c>
      <c r="P66">
        <v>0.41</v>
      </c>
      <c r="Q66">
        <v>24</v>
      </c>
      <c r="R66">
        <v>27</v>
      </c>
      <c r="S66">
        <v>10.199999999999999</v>
      </c>
      <c r="T66">
        <v>10.3</v>
      </c>
    </row>
    <row r="67" spans="1:20" x14ac:dyDescent="0.3">
      <c r="A67" s="1">
        <v>0.17777777777777778</v>
      </c>
      <c r="B67">
        <v>8</v>
      </c>
      <c r="C67">
        <v>1.5</v>
      </c>
      <c r="D67">
        <v>37.1</v>
      </c>
      <c r="E67">
        <v>2120</v>
      </c>
      <c r="F67">
        <v>1891</v>
      </c>
      <c r="G67">
        <v>0.89</v>
      </c>
      <c r="H67">
        <v>22</v>
      </c>
      <c r="I67">
        <v>2338</v>
      </c>
      <c r="J67">
        <v>51.3</v>
      </c>
      <c r="K67" t="s">
        <v>31</v>
      </c>
      <c r="L67">
        <v>59.4</v>
      </c>
      <c r="M67">
        <v>2.73</v>
      </c>
      <c r="N67">
        <v>1.62</v>
      </c>
      <c r="O67">
        <v>1.1100000000000001</v>
      </c>
      <c r="P67">
        <v>0.41</v>
      </c>
      <c r="Q67">
        <v>24</v>
      </c>
      <c r="R67">
        <v>27</v>
      </c>
      <c r="S67">
        <v>10.5</v>
      </c>
      <c r="T67">
        <v>10.6</v>
      </c>
    </row>
    <row r="68" spans="1:20" x14ac:dyDescent="0.3">
      <c r="A68" s="1">
        <v>0.17986111111111111</v>
      </c>
      <c r="B68">
        <v>8</v>
      </c>
      <c r="C68">
        <v>1.5</v>
      </c>
      <c r="D68">
        <v>37.299999999999997</v>
      </c>
      <c r="E68">
        <v>2132</v>
      </c>
      <c r="F68">
        <v>1938</v>
      </c>
      <c r="G68">
        <v>0.91</v>
      </c>
      <c r="H68">
        <v>23</v>
      </c>
      <c r="I68">
        <v>2353</v>
      </c>
      <c r="J68">
        <v>53.7</v>
      </c>
      <c r="K68" t="s">
        <v>31</v>
      </c>
      <c r="L68">
        <v>57.5</v>
      </c>
      <c r="M68">
        <v>2.63</v>
      </c>
      <c r="N68">
        <v>1.62</v>
      </c>
      <c r="O68">
        <v>1.01</v>
      </c>
      <c r="P68">
        <v>0.38</v>
      </c>
      <c r="Q68">
        <v>25</v>
      </c>
      <c r="R68">
        <v>28</v>
      </c>
      <c r="S68">
        <v>10.5</v>
      </c>
      <c r="T68">
        <v>10.6</v>
      </c>
    </row>
    <row r="69" spans="1:20" x14ac:dyDescent="0.3">
      <c r="A69" s="1">
        <v>0.18263888888888891</v>
      </c>
      <c r="B69">
        <v>8</v>
      </c>
      <c r="C69">
        <v>1.5</v>
      </c>
      <c r="D69">
        <v>35.4</v>
      </c>
      <c r="E69">
        <v>2024</v>
      </c>
      <c r="F69">
        <v>1860</v>
      </c>
      <c r="G69">
        <v>0.92</v>
      </c>
      <c r="H69">
        <v>21</v>
      </c>
      <c r="I69">
        <v>2463</v>
      </c>
      <c r="J69">
        <v>50.9</v>
      </c>
      <c r="K69" t="s">
        <v>31</v>
      </c>
      <c r="L69">
        <v>59.7</v>
      </c>
      <c r="M69">
        <v>2.9</v>
      </c>
      <c r="N69">
        <v>1.82</v>
      </c>
      <c r="O69">
        <v>1.08</v>
      </c>
      <c r="P69">
        <v>0.37</v>
      </c>
      <c r="Q69">
        <v>25</v>
      </c>
      <c r="R69">
        <v>27</v>
      </c>
      <c r="S69">
        <v>10</v>
      </c>
      <c r="T69">
        <v>10.1</v>
      </c>
    </row>
    <row r="70" spans="1:20" x14ac:dyDescent="0.3">
      <c r="A70" s="1">
        <v>0.18402777777777779</v>
      </c>
      <c r="B70">
        <v>8</v>
      </c>
      <c r="C70">
        <v>1.5</v>
      </c>
      <c r="D70">
        <v>34.200000000000003</v>
      </c>
      <c r="E70">
        <v>1954</v>
      </c>
      <c r="F70">
        <v>1770</v>
      </c>
      <c r="G70">
        <v>0.91</v>
      </c>
      <c r="H70">
        <v>22</v>
      </c>
      <c r="I70">
        <v>2162</v>
      </c>
      <c r="J70">
        <v>47.6</v>
      </c>
      <c r="K70" t="s">
        <v>31</v>
      </c>
      <c r="L70">
        <v>62.3</v>
      </c>
      <c r="M70">
        <v>2.72</v>
      </c>
      <c r="N70">
        <v>1.66</v>
      </c>
      <c r="O70">
        <v>1.06</v>
      </c>
      <c r="P70">
        <v>0.39</v>
      </c>
      <c r="Q70">
        <v>24</v>
      </c>
      <c r="R70">
        <v>27</v>
      </c>
      <c r="S70">
        <v>9.6999999999999993</v>
      </c>
      <c r="T70">
        <v>9.8000000000000007</v>
      </c>
    </row>
    <row r="71" spans="1:20" x14ac:dyDescent="0.3">
      <c r="A71" s="1">
        <v>0.18611111111111112</v>
      </c>
      <c r="B71">
        <v>8</v>
      </c>
      <c r="C71">
        <v>1.5</v>
      </c>
      <c r="D71">
        <v>34.700000000000003</v>
      </c>
      <c r="E71">
        <v>1982</v>
      </c>
      <c r="F71">
        <v>1815</v>
      </c>
      <c r="G71">
        <v>0.92</v>
      </c>
      <c r="H71">
        <v>20</v>
      </c>
      <c r="I71">
        <v>2490</v>
      </c>
      <c r="J71">
        <v>49.1</v>
      </c>
      <c r="K71" t="s">
        <v>31</v>
      </c>
      <c r="L71">
        <v>61.2</v>
      </c>
      <c r="M71">
        <v>3.04</v>
      </c>
      <c r="N71">
        <v>1.84</v>
      </c>
      <c r="O71">
        <v>1.2</v>
      </c>
      <c r="P71">
        <v>0.39</v>
      </c>
      <c r="Q71">
        <v>25</v>
      </c>
      <c r="R71">
        <v>27</v>
      </c>
      <c r="S71">
        <v>9.8000000000000007</v>
      </c>
      <c r="T71">
        <v>9.9</v>
      </c>
    </row>
    <row r="72" spans="1:20" x14ac:dyDescent="0.3">
      <c r="A72" s="1">
        <v>0.18888888888888888</v>
      </c>
      <c r="B72">
        <v>8</v>
      </c>
      <c r="C72">
        <v>1.5</v>
      </c>
      <c r="D72">
        <v>33.700000000000003</v>
      </c>
      <c r="E72">
        <v>1926</v>
      </c>
      <c r="F72">
        <v>1729</v>
      </c>
      <c r="G72">
        <v>0.9</v>
      </c>
      <c r="H72">
        <v>21</v>
      </c>
      <c r="I72">
        <v>2139</v>
      </c>
      <c r="J72">
        <v>45.8</v>
      </c>
      <c r="K72" t="s">
        <v>31</v>
      </c>
      <c r="L72">
        <v>63.8</v>
      </c>
      <c r="M72">
        <v>2.8</v>
      </c>
      <c r="N72">
        <v>1.73</v>
      </c>
      <c r="O72">
        <v>1.07</v>
      </c>
      <c r="P72">
        <v>0.38</v>
      </c>
      <c r="Q72">
        <v>24</v>
      </c>
      <c r="R72">
        <v>26</v>
      </c>
      <c r="S72">
        <v>9.5</v>
      </c>
      <c r="T72">
        <v>9.6</v>
      </c>
    </row>
    <row r="73" spans="1:20" x14ac:dyDescent="0.3">
      <c r="A73" s="1">
        <v>0.19166666666666665</v>
      </c>
      <c r="B73">
        <v>8</v>
      </c>
      <c r="C73">
        <v>1.5</v>
      </c>
      <c r="D73">
        <v>34.9</v>
      </c>
      <c r="E73">
        <v>1994</v>
      </c>
      <c r="F73">
        <v>1819</v>
      </c>
      <c r="G73">
        <v>0.91</v>
      </c>
      <c r="H73">
        <v>20</v>
      </c>
      <c r="I73">
        <v>2439</v>
      </c>
      <c r="J73">
        <v>49.1</v>
      </c>
      <c r="K73" t="s">
        <v>31</v>
      </c>
      <c r="L73">
        <v>61.1</v>
      </c>
      <c r="M73">
        <v>2.98</v>
      </c>
      <c r="N73">
        <v>1.88</v>
      </c>
      <c r="O73">
        <v>1.0900000000000001</v>
      </c>
      <c r="P73">
        <v>0.37</v>
      </c>
      <c r="Q73">
        <v>25</v>
      </c>
      <c r="R73">
        <v>27</v>
      </c>
      <c r="S73">
        <v>9.9</v>
      </c>
      <c r="T73">
        <v>10</v>
      </c>
    </row>
    <row r="74" spans="1:20" x14ac:dyDescent="0.3">
      <c r="A74" s="1">
        <v>0.19305555555555554</v>
      </c>
      <c r="B74">
        <v>8</v>
      </c>
      <c r="C74">
        <v>1.5</v>
      </c>
      <c r="D74">
        <v>35.200000000000003</v>
      </c>
      <c r="E74">
        <v>2016</v>
      </c>
      <c r="F74">
        <v>1841</v>
      </c>
      <c r="G74">
        <v>0.91</v>
      </c>
      <c r="H74">
        <v>20</v>
      </c>
      <c r="I74">
        <v>2462</v>
      </c>
      <c r="J74">
        <v>49.9</v>
      </c>
      <c r="K74" t="s">
        <v>31</v>
      </c>
      <c r="L74">
        <v>60.5</v>
      </c>
      <c r="M74">
        <v>2.96</v>
      </c>
      <c r="N74">
        <v>1.87</v>
      </c>
      <c r="O74">
        <v>1.08</v>
      </c>
      <c r="P74">
        <v>0.37</v>
      </c>
      <c r="Q74">
        <v>25</v>
      </c>
      <c r="R74">
        <v>27</v>
      </c>
      <c r="S74">
        <v>10</v>
      </c>
      <c r="T74">
        <v>10.1</v>
      </c>
    </row>
    <row r="75" spans="1:20" x14ac:dyDescent="0.3">
      <c r="A75" s="1">
        <v>0.19375000000000001</v>
      </c>
      <c r="B75">
        <v>8</v>
      </c>
      <c r="C75">
        <v>1.5</v>
      </c>
      <c r="D75">
        <v>34.700000000000003</v>
      </c>
      <c r="E75">
        <v>1986</v>
      </c>
      <c r="F75">
        <v>1775</v>
      </c>
      <c r="G75">
        <v>0.89</v>
      </c>
      <c r="H75">
        <v>23</v>
      </c>
      <c r="I75">
        <v>2072</v>
      </c>
      <c r="J75">
        <v>47.8</v>
      </c>
      <c r="K75" t="s">
        <v>31</v>
      </c>
      <c r="L75">
        <v>62.2</v>
      </c>
      <c r="M75">
        <v>2.6</v>
      </c>
      <c r="N75">
        <v>1.65</v>
      </c>
      <c r="O75">
        <v>0.95</v>
      </c>
      <c r="P75">
        <v>0.36</v>
      </c>
      <c r="Q75">
        <v>24</v>
      </c>
      <c r="R75">
        <v>27</v>
      </c>
      <c r="S75">
        <v>9.8000000000000007</v>
      </c>
      <c r="T75">
        <v>9.9</v>
      </c>
    </row>
    <row r="76" spans="1:20" x14ac:dyDescent="0.3">
      <c r="A76" s="1">
        <v>0.19513888888888889</v>
      </c>
      <c r="B76">
        <v>8</v>
      </c>
      <c r="C76">
        <v>1.5</v>
      </c>
      <c r="D76">
        <v>36</v>
      </c>
      <c r="E76">
        <v>2061</v>
      </c>
      <c r="F76">
        <v>1820</v>
      </c>
      <c r="G76">
        <v>0.88</v>
      </c>
      <c r="H76">
        <v>26</v>
      </c>
      <c r="I76">
        <v>1886</v>
      </c>
      <c r="J76">
        <v>49.8</v>
      </c>
      <c r="K76" t="s">
        <v>31</v>
      </c>
      <c r="L76">
        <v>60.6</v>
      </c>
      <c r="M76">
        <v>2.27</v>
      </c>
      <c r="N76">
        <v>1.43</v>
      </c>
      <c r="O76">
        <v>0.84</v>
      </c>
      <c r="P76">
        <v>0.37</v>
      </c>
      <c r="Q76">
        <v>24</v>
      </c>
      <c r="R76">
        <v>27</v>
      </c>
      <c r="S76">
        <v>10.1</v>
      </c>
      <c r="T76">
        <v>10.3</v>
      </c>
    </row>
    <row r="77" spans="1:20" x14ac:dyDescent="0.3">
      <c r="A77" s="1">
        <v>0.19791666666666666</v>
      </c>
      <c r="B77">
        <v>8</v>
      </c>
      <c r="C77">
        <v>1.5</v>
      </c>
      <c r="D77">
        <v>36.6</v>
      </c>
      <c r="E77">
        <v>2094</v>
      </c>
      <c r="F77">
        <v>1901</v>
      </c>
      <c r="G77">
        <v>0.91</v>
      </c>
      <c r="H77">
        <v>24</v>
      </c>
      <c r="I77">
        <v>2218</v>
      </c>
      <c r="J77">
        <v>53</v>
      </c>
      <c r="K77" t="s">
        <v>31</v>
      </c>
      <c r="L77">
        <v>58</v>
      </c>
      <c r="M77">
        <v>2.5099999999999998</v>
      </c>
      <c r="N77">
        <v>1.54</v>
      </c>
      <c r="O77">
        <v>0.97</v>
      </c>
      <c r="P77">
        <v>0.39</v>
      </c>
      <c r="Q77">
        <v>25</v>
      </c>
      <c r="R77">
        <v>28</v>
      </c>
      <c r="S77">
        <v>10.4</v>
      </c>
      <c r="T77">
        <v>10.5</v>
      </c>
    </row>
    <row r="78" spans="1:20" x14ac:dyDescent="0.3">
      <c r="A78" s="1">
        <v>0.19930555555555554</v>
      </c>
      <c r="B78">
        <v>8</v>
      </c>
      <c r="C78">
        <v>1.5</v>
      </c>
      <c r="D78">
        <v>35.4</v>
      </c>
      <c r="E78">
        <v>2022</v>
      </c>
      <c r="F78">
        <v>1810</v>
      </c>
      <c r="G78">
        <v>0.9</v>
      </c>
      <c r="H78">
        <v>28</v>
      </c>
      <c r="I78">
        <v>1834</v>
      </c>
      <c r="J78">
        <v>50.6</v>
      </c>
      <c r="K78" t="s">
        <v>31</v>
      </c>
      <c r="L78">
        <v>60</v>
      </c>
      <c r="M78">
        <v>2.1800000000000002</v>
      </c>
      <c r="N78">
        <v>1.35</v>
      </c>
      <c r="O78">
        <v>0.82</v>
      </c>
      <c r="P78">
        <v>0.38</v>
      </c>
      <c r="Q78">
        <v>25</v>
      </c>
      <c r="R78">
        <v>28</v>
      </c>
      <c r="S78">
        <v>10</v>
      </c>
      <c r="T78">
        <v>10.1</v>
      </c>
    </row>
    <row r="79" spans="1:20" x14ac:dyDescent="0.3">
      <c r="A79" s="1">
        <v>0.19999999999999998</v>
      </c>
      <c r="B79">
        <v>8</v>
      </c>
      <c r="C79">
        <v>1.5</v>
      </c>
      <c r="D79">
        <v>36</v>
      </c>
      <c r="E79">
        <v>2058</v>
      </c>
      <c r="F79">
        <v>1832</v>
      </c>
      <c r="G79">
        <v>0.89</v>
      </c>
      <c r="H79">
        <v>28</v>
      </c>
      <c r="I79">
        <v>1808</v>
      </c>
      <c r="J79">
        <v>51.5</v>
      </c>
      <c r="K79" t="s">
        <v>31</v>
      </c>
      <c r="L79">
        <v>59.2</v>
      </c>
      <c r="M79">
        <v>2.11</v>
      </c>
      <c r="N79">
        <v>1.3</v>
      </c>
      <c r="O79">
        <v>0.8</v>
      </c>
      <c r="P79">
        <v>0.38</v>
      </c>
      <c r="Q79">
        <v>25</v>
      </c>
      <c r="R79">
        <v>28</v>
      </c>
      <c r="S79">
        <v>10.1</v>
      </c>
      <c r="T79">
        <v>10.3</v>
      </c>
    </row>
    <row r="80" spans="1:20" x14ac:dyDescent="0.3">
      <c r="A80" s="1">
        <v>0.20138888888888887</v>
      </c>
      <c r="B80">
        <v>8</v>
      </c>
      <c r="C80">
        <v>1.5</v>
      </c>
      <c r="D80">
        <v>35.9</v>
      </c>
      <c r="E80">
        <v>2055</v>
      </c>
      <c r="F80">
        <v>1815</v>
      </c>
      <c r="G80">
        <v>0.88</v>
      </c>
      <c r="H80">
        <v>30</v>
      </c>
      <c r="I80">
        <v>1733</v>
      </c>
      <c r="J80">
        <v>51.2</v>
      </c>
      <c r="K80" t="s">
        <v>31</v>
      </c>
      <c r="L80">
        <v>59.5</v>
      </c>
      <c r="M80">
        <v>2.0299999999999998</v>
      </c>
      <c r="N80">
        <v>1.27</v>
      </c>
      <c r="O80">
        <v>0.76</v>
      </c>
      <c r="P80">
        <v>0.37</v>
      </c>
      <c r="Q80">
        <v>25</v>
      </c>
      <c r="R80">
        <v>28</v>
      </c>
      <c r="S80">
        <v>10.1</v>
      </c>
      <c r="T80">
        <v>10.3</v>
      </c>
    </row>
    <row r="81" spans="1:20" x14ac:dyDescent="0.3">
      <c r="A81" s="1">
        <v>0.20416666666666669</v>
      </c>
      <c r="B81">
        <v>8</v>
      </c>
      <c r="C81">
        <v>1.5</v>
      </c>
      <c r="D81">
        <v>35.200000000000003</v>
      </c>
      <c r="E81">
        <v>2011</v>
      </c>
      <c r="F81">
        <v>1773</v>
      </c>
      <c r="G81">
        <v>0.88</v>
      </c>
      <c r="H81">
        <v>29</v>
      </c>
      <c r="I81">
        <v>1724</v>
      </c>
      <c r="J81">
        <v>50.1</v>
      </c>
      <c r="K81" t="s">
        <v>31</v>
      </c>
      <c r="L81">
        <v>60.3</v>
      </c>
      <c r="M81">
        <v>2.06</v>
      </c>
      <c r="N81">
        <v>1.36</v>
      </c>
      <c r="O81">
        <v>0.71</v>
      </c>
      <c r="P81">
        <v>0.34</v>
      </c>
      <c r="Q81">
        <v>25</v>
      </c>
      <c r="R81">
        <v>28</v>
      </c>
      <c r="S81">
        <v>9.9</v>
      </c>
      <c r="T81">
        <v>10</v>
      </c>
    </row>
    <row r="82" spans="1:20" x14ac:dyDescent="0.3">
      <c r="A82" s="1">
        <v>0.20555555555555557</v>
      </c>
      <c r="B82">
        <v>8</v>
      </c>
      <c r="C82">
        <v>1.5</v>
      </c>
      <c r="D82">
        <v>34.700000000000003</v>
      </c>
      <c r="E82">
        <v>1984</v>
      </c>
      <c r="F82">
        <v>1751</v>
      </c>
      <c r="G82">
        <v>0.88</v>
      </c>
      <c r="H82">
        <v>28</v>
      </c>
      <c r="I82">
        <v>1727</v>
      </c>
      <c r="J82">
        <v>49.1</v>
      </c>
      <c r="K82" t="s">
        <v>31</v>
      </c>
      <c r="L82">
        <v>61.2</v>
      </c>
      <c r="M82">
        <v>2.11</v>
      </c>
      <c r="N82">
        <v>1.39</v>
      </c>
      <c r="O82">
        <v>0.72</v>
      </c>
      <c r="P82">
        <v>0.34</v>
      </c>
      <c r="Q82">
        <v>25</v>
      </c>
      <c r="R82">
        <v>28</v>
      </c>
      <c r="S82">
        <v>9.8000000000000007</v>
      </c>
      <c r="T82">
        <v>9.9</v>
      </c>
    </row>
    <row r="83" spans="1:20" x14ac:dyDescent="0.3">
      <c r="A83" s="1">
        <v>0.20833333333333334</v>
      </c>
      <c r="B83">
        <v>8</v>
      </c>
      <c r="C83">
        <v>1.5</v>
      </c>
      <c r="D83">
        <v>34.200000000000003</v>
      </c>
      <c r="E83">
        <v>1956</v>
      </c>
      <c r="F83">
        <v>1711</v>
      </c>
      <c r="G83">
        <v>0.87</v>
      </c>
      <c r="H83">
        <v>24</v>
      </c>
      <c r="I83">
        <v>1906</v>
      </c>
      <c r="J83">
        <v>46.1</v>
      </c>
      <c r="K83" t="s">
        <v>31</v>
      </c>
      <c r="L83">
        <v>63.5</v>
      </c>
      <c r="M83">
        <v>2.48</v>
      </c>
      <c r="N83">
        <v>1.57</v>
      </c>
      <c r="O83">
        <v>0.91</v>
      </c>
      <c r="P83">
        <v>0.37</v>
      </c>
      <c r="Q83">
        <v>24</v>
      </c>
      <c r="R83">
        <v>27</v>
      </c>
      <c r="S83">
        <v>9.6</v>
      </c>
      <c r="T83">
        <v>9.8000000000000007</v>
      </c>
    </row>
    <row r="84" spans="1:20" x14ac:dyDescent="0.3">
      <c r="A84" s="1">
        <v>0.21041666666666667</v>
      </c>
      <c r="B84">
        <v>8</v>
      </c>
      <c r="C84">
        <v>1.5</v>
      </c>
      <c r="D84">
        <v>32.9</v>
      </c>
      <c r="E84">
        <v>1883</v>
      </c>
      <c r="F84">
        <v>1646</v>
      </c>
      <c r="G84">
        <v>0.87</v>
      </c>
      <c r="H84">
        <v>22</v>
      </c>
      <c r="I84">
        <v>1985</v>
      </c>
      <c r="J84">
        <v>43.9</v>
      </c>
      <c r="K84" t="s">
        <v>31</v>
      </c>
      <c r="L84">
        <v>65.2</v>
      </c>
      <c r="M84">
        <v>2.71</v>
      </c>
      <c r="N84">
        <v>1.72</v>
      </c>
      <c r="O84">
        <v>0.99</v>
      </c>
      <c r="P84">
        <v>0.37</v>
      </c>
      <c r="Q84">
        <v>23</v>
      </c>
      <c r="R84">
        <v>27</v>
      </c>
      <c r="S84">
        <v>9.1999999999999993</v>
      </c>
      <c r="T84">
        <v>9.4</v>
      </c>
    </row>
    <row r="85" spans="1:20" x14ac:dyDescent="0.3">
      <c r="A85" s="1">
        <v>0.21249999999999999</v>
      </c>
      <c r="B85">
        <v>8</v>
      </c>
      <c r="C85">
        <v>1.5</v>
      </c>
      <c r="D85">
        <v>33.6</v>
      </c>
      <c r="E85">
        <v>1923</v>
      </c>
      <c r="F85">
        <v>1665</v>
      </c>
      <c r="G85">
        <v>0.87</v>
      </c>
      <c r="H85">
        <v>20</v>
      </c>
      <c r="I85">
        <v>2194</v>
      </c>
      <c r="J85">
        <v>43.1</v>
      </c>
      <c r="K85" t="s">
        <v>31</v>
      </c>
      <c r="L85">
        <v>65.900000000000006</v>
      </c>
      <c r="M85">
        <v>3.05</v>
      </c>
      <c r="N85">
        <v>1.89</v>
      </c>
      <c r="O85">
        <v>1.1599999999999999</v>
      </c>
      <c r="P85">
        <v>0.38</v>
      </c>
      <c r="Q85">
        <v>22</v>
      </c>
      <c r="R85">
        <v>26</v>
      </c>
      <c r="S85">
        <v>9.4</v>
      </c>
      <c r="T85">
        <v>9.6</v>
      </c>
    </row>
    <row r="86" spans="1:20" x14ac:dyDescent="0.3">
      <c r="A86" s="1">
        <v>0.21597222222222223</v>
      </c>
      <c r="B86">
        <v>8</v>
      </c>
      <c r="C86">
        <v>1.5</v>
      </c>
      <c r="D86">
        <v>33.5</v>
      </c>
      <c r="E86">
        <v>1918</v>
      </c>
      <c r="F86">
        <v>1657</v>
      </c>
      <c r="G86">
        <v>0.86</v>
      </c>
      <c r="H86">
        <v>16</v>
      </c>
      <c r="I86">
        <v>2535</v>
      </c>
      <c r="J86">
        <v>41.6</v>
      </c>
      <c r="K86" t="s">
        <v>31</v>
      </c>
      <c r="L86">
        <v>67.099999999999994</v>
      </c>
      <c r="M86">
        <v>3.66</v>
      </c>
      <c r="N86">
        <v>2.2000000000000002</v>
      </c>
      <c r="O86">
        <v>1.46</v>
      </c>
      <c r="P86">
        <v>0.4</v>
      </c>
      <c r="Q86">
        <v>22</v>
      </c>
      <c r="R86">
        <v>25</v>
      </c>
      <c r="S86">
        <v>9.4</v>
      </c>
      <c r="T86">
        <v>9.6</v>
      </c>
    </row>
    <row r="87" spans="1:20" x14ac:dyDescent="0.3">
      <c r="A87" s="1">
        <v>0.21805555555555556</v>
      </c>
      <c r="B87">
        <v>8</v>
      </c>
      <c r="C87">
        <v>1.5</v>
      </c>
      <c r="D87">
        <v>33.5</v>
      </c>
      <c r="E87">
        <v>1918</v>
      </c>
      <c r="F87">
        <v>1656</v>
      </c>
      <c r="G87">
        <v>0.86</v>
      </c>
      <c r="H87">
        <v>16</v>
      </c>
      <c r="I87">
        <v>2535</v>
      </c>
      <c r="J87">
        <v>41.6</v>
      </c>
      <c r="K87" t="s">
        <v>31</v>
      </c>
      <c r="L87">
        <v>67.099999999999994</v>
      </c>
      <c r="M87">
        <v>3.66</v>
      </c>
      <c r="N87">
        <v>2.2000000000000002</v>
      </c>
      <c r="O87">
        <v>1.46</v>
      </c>
      <c r="P87">
        <v>0.4</v>
      </c>
      <c r="Q87">
        <v>22</v>
      </c>
      <c r="R87">
        <v>25</v>
      </c>
      <c r="S87">
        <v>9.4</v>
      </c>
      <c r="T87">
        <v>9.6</v>
      </c>
    </row>
    <row r="88" spans="1:20" x14ac:dyDescent="0.3">
      <c r="A88" s="1">
        <v>0.22013888888888888</v>
      </c>
      <c r="B88">
        <v>8</v>
      </c>
      <c r="C88">
        <v>1.5</v>
      </c>
      <c r="D88">
        <v>34.6</v>
      </c>
      <c r="E88">
        <v>1982</v>
      </c>
      <c r="F88">
        <v>1667</v>
      </c>
      <c r="G88">
        <v>0.84</v>
      </c>
      <c r="H88">
        <v>17</v>
      </c>
      <c r="I88">
        <v>2420</v>
      </c>
      <c r="J88">
        <v>40.5</v>
      </c>
      <c r="K88" t="s">
        <v>31</v>
      </c>
      <c r="L88">
        <v>67.900000000000006</v>
      </c>
      <c r="M88">
        <v>3.58</v>
      </c>
      <c r="N88">
        <v>2.08</v>
      </c>
      <c r="O88">
        <v>1.5</v>
      </c>
      <c r="P88">
        <v>0.42</v>
      </c>
      <c r="Q88">
        <v>20</v>
      </c>
      <c r="R88">
        <v>24</v>
      </c>
      <c r="S88">
        <v>9.6999999999999993</v>
      </c>
      <c r="T88">
        <v>9.9</v>
      </c>
    </row>
    <row r="89" spans="1:20" x14ac:dyDescent="0.3">
      <c r="A89" s="1">
        <v>0.22222222222222221</v>
      </c>
      <c r="B89">
        <v>8</v>
      </c>
      <c r="C89">
        <v>1.5</v>
      </c>
      <c r="D89">
        <v>35.9</v>
      </c>
      <c r="E89">
        <v>2053</v>
      </c>
      <c r="F89">
        <v>1727</v>
      </c>
      <c r="G89">
        <v>0.84</v>
      </c>
      <c r="H89">
        <v>17</v>
      </c>
      <c r="I89">
        <v>2476</v>
      </c>
      <c r="J89">
        <v>42.1</v>
      </c>
      <c r="K89" t="s">
        <v>31</v>
      </c>
      <c r="L89">
        <v>66.7</v>
      </c>
      <c r="M89">
        <v>3.53</v>
      </c>
      <c r="N89">
        <v>2.04</v>
      </c>
      <c r="O89">
        <v>1.5</v>
      </c>
      <c r="P89">
        <v>0.42</v>
      </c>
      <c r="Q89">
        <v>20</v>
      </c>
      <c r="R89">
        <v>24</v>
      </c>
      <c r="S89">
        <v>10</v>
      </c>
      <c r="T89">
        <v>10.3</v>
      </c>
    </row>
    <row r="90" spans="1:20" x14ac:dyDescent="0.3">
      <c r="A90" s="1">
        <v>0.22430555555555556</v>
      </c>
      <c r="B90">
        <v>8</v>
      </c>
      <c r="C90">
        <v>1.5</v>
      </c>
      <c r="D90">
        <v>35.5</v>
      </c>
      <c r="E90">
        <v>2029</v>
      </c>
      <c r="F90">
        <v>1719</v>
      </c>
      <c r="G90">
        <v>0.85</v>
      </c>
      <c r="H90">
        <v>17</v>
      </c>
      <c r="I90">
        <v>2413</v>
      </c>
      <c r="J90">
        <v>42.1</v>
      </c>
      <c r="K90" t="s">
        <v>31</v>
      </c>
      <c r="L90">
        <v>66.7</v>
      </c>
      <c r="M90">
        <v>3.44</v>
      </c>
      <c r="N90">
        <v>2.0299999999999998</v>
      </c>
      <c r="O90">
        <v>1.41</v>
      </c>
      <c r="P90">
        <v>0.41</v>
      </c>
      <c r="Q90">
        <v>21</v>
      </c>
      <c r="R90">
        <v>24</v>
      </c>
      <c r="S90">
        <v>9.9</v>
      </c>
      <c r="T90">
        <v>10.1</v>
      </c>
    </row>
    <row r="91" spans="1:20" x14ac:dyDescent="0.3">
      <c r="A91" s="1">
        <v>0.22569444444444445</v>
      </c>
      <c r="B91">
        <v>8</v>
      </c>
      <c r="C91">
        <v>1.5</v>
      </c>
      <c r="D91">
        <v>36</v>
      </c>
      <c r="E91">
        <v>2061</v>
      </c>
      <c r="F91">
        <v>1724</v>
      </c>
      <c r="G91">
        <v>0.84</v>
      </c>
      <c r="H91">
        <v>19</v>
      </c>
      <c r="I91">
        <v>2227</v>
      </c>
      <c r="J91">
        <v>42.6</v>
      </c>
      <c r="K91" t="s">
        <v>31</v>
      </c>
      <c r="L91">
        <v>66.3</v>
      </c>
      <c r="M91">
        <v>3.14</v>
      </c>
      <c r="N91">
        <v>1.86</v>
      </c>
      <c r="O91">
        <v>1.28</v>
      </c>
      <c r="P91">
        <v>0.41</v>
      </c>
      <c r="Q91">
        <v>21</v>
      </c>
      <c r="R91">
        <v>25</v>
      </c>
      <c r="S91">
        <v>10</v>
      </c>
      <c r="T91">
        <v>10.3</v>
      </c>
    </row>
    <row r="92" spans="1:20" x14ac:dyDescent="0.3">
      <c r="A92" s="1">
        <v>0.22847222222222222</v>
      </c>
      <c r="B92">
        <v>8</v>
      </c>
      <c r="C92">
        <v>1.5</v>
      </c>
      <c r="D92">
        <v>35.299999999999997</v>
      </c>
      <c r="E92">
        <v>2021</v>
      </c>
      <c r="F92">
        <v>1707</v>
      </c>
      <c r="G92">
        <v>0.84</v>
      </c>
      <c r="H92">
        <v>18</v>
      </c>
      <c r="I92">
        <v>2387</v>
      </c>
      <c r="J92">
        <v>43.2</v>
      </c>
      <c r="K92" t="s">
        <v>31</v>
      </c>
      <c r="L92">
        <v>65.8</v>
      </c>
      <c r="M92">
        <v>3.31</v>
      </c>
      <c r="N92">
        <v>2.0499999999999998</v>
      </c>
      <c r="O92">
        <v>1.26</v>
      </c>
      <c r="P92">
        <v>0.38</v>
      </c>
      <c r="Q92">
        <v>21</v>
      </c>
      <c r="R92">
        <v>25</v>
      </c>
      <c r="S92">
        <v>9.9</v>
      </c>
      <c r="T92">
        <v>10.1</v>
      </c>
    </row>
    <row r="93" spans="1:20" x14ac:dyDescent="0.3">
      <c r="A93" s="1">
        <v>0.23124999999999998</v>
      </c>
      <c r="B93">
        <v>8</v>
      </c>
      <c r="C93">
        <v>1.5</v>
      </c>
      <c r="D93">
        <v>36.799999999999997</v>
      </c>
      <c r="E93">
        <v>2107</v>
      </c>
      <c r="F93">
        <v>1800</v>
      </c>
      <c r="G93">
        <v>0.85</v>
      </c>
      <c r="H93">
        <v>19</v>
      </c>
      <c r="I93">
        <v>2420</v>
      </c>
      <c r="J93">
        <v>46.6</v>
      </c>
      <c r="K93" t="s">
        <v>31</v>
      </c>
      <c r="L93">
        <v>63.1</v>
      </c>
      <c r="M93">
        <v>3.12</v>
      </c>
      <c r="N93">
        <v>2.0099999999999998</v>
      </c>
      <c r="O93">
        <v>1.1100000000000001</v>
      </c>
      <c r="P93">
        <v>0.36</v>
      </c>
      <c r="Q93">
        <v>22</v>
      </c>
      <c r="R93">
        <v>26</v>
      </c>
      <c r="S93">
        <v>10.3</v>
      </c>
      <c r="T93">
        <v>10.5</v>
      </c>
    </row>
    <row r="94" spans="1:20" x14ac:dyDescent="0.3">
      <c r="A94" s="1">
        <v>0.23333333333333331</v>
      </c>
      <c r="B94">
        <v>8</v>
      </c>
      <c r="C94">
        <v>1.5</v>
      </c>
      <c r="D94">
        <v>35.200000000000003</v>
      </c>
      <c r="E94">
        <v>2013</v>
      </c>
      <c r="F94">
        <v>1732</v>
      </c>
      <c r="G94">
        <v>0.86</v>
      </c>
      <c r="H94">
        <v>19</v>
      </c>
      <c r="I94">
        <v>2326</v>
      </c>
      <c r="J94">
        <v>45</v>
      </c>
      <c r="K94" t="s">
        <v>31</v>
      </c>
      <c r="L94">
        <v>64.400000000000006</v>
      </c>
      <c r="M94">
        <v>3.1</v>
      </c>
      <c r="N94">
        <v>2.0499999999999998</v>
      </c>
      <c r="O94">
        <v>1.05</v>
      </c>
      <c r="P94">
        <v>0.34</v>
      </c>
      <c r="Q94">
        <v>22</v>
      </c>
      <c r="R94">
        <v>26</v>
      </c>
      <c r="S94">
        <v>9.9</v>
      </c>
      <c r="T94">
        <v>10.1</v>
      </c>
    </row>
    <row r="95" spans="1:20" x14ac:dyDescent="0.3">
      <c r="A95" s="1">
        <v>0.23611111111111113</v>
      </c>
      <c r="B95">
        <v>8</v>
      </c>
      <c r="C95">
        <v>1.5</v>
      </c>
      <c r="D95">
        <v>35.5</v>
      </c>
      <c r="E95">
        <v>2032</v>
      </c>
      <c r="F95">
        <v>1768</v>
      </c>
      <c r="G95">
        <v>0.87</v>
      </c>
      <c r="H95">
        <v>18</v>
      </c>
      <c r="I95">
        <v>2525</v>
      </c>
      <c r="J95">
        <v>45.7</v>
      </c>
      <c r="K95" t="s">
        <v>31</v>
      </c>
      <c r="L95">
        <v>63.8</v>
      </c>
      <c r="M95">
        <v>3.31</v>
      </c>
      <c r="N95">
        <v>2.2400000000000002</v>
      </c>
      <c r="O95">
        <v>1.07</v>
      </c>
      <c r="P95">
        <v>0.32</v>
      </c>
      <c r="Q95">
        <v>23</v>
      </c>
      <c r="R95">
        <v>26</v>
      </c>
      <c r="S95">
        <v>10</v>
      </c>
      <c r="T95">
        <v>10.1</v>
      </c>
    </row>
    <row r="96" spans="1:20" x14ac:dyDescent="0.3">
      <c r="A96" s="1">
        <v>0.23819444444444446</v>
      </c>
      <c r="B96">
        <v>8</v>
      </c>
      <c r="C96">
        <v>1.5</v>
      </c>
      <c r="D96">
        <v>35</v>
      </c>
      <c r="E96">
        <v>2003</v>
      </c>
      <c r="F96">
        <v>1743</v>
      </c>
      <c r="G96">
        <v>0.87</v>
      </c>
      <c r="H96">
        <v>18</v>
      </c>
      <c r="I96">
        <v>2463</v>
      </c>
      <c r="J96">
        <v>44.8</v>
      </c>
      <c r="K96" t="s">
        <v>31</v>
      </c>
      <c r="L96">
        <v>64.599999999999994</v>
      </c>
      <c r="M96">
        <v>3.3</v>
      </c>
      <c r="N96">
        <v>2.17</v>
      </c>
      <c r="O96">
        <v>1.1299999999999999</v>
      </c>
      <c r="P96">
        <v>0.34</v>
      </c>
      <c r="Q96">
        <v>22</v>
      </c>
      <c r="R96">
        <v>26</v>
      </c>
      <c r="S96">
        <v>9.8000000000000007</v>
      </c>
      <c r="T96">
        <v>10</v>
      </c>
    </row>
    <row r="97" spans="1:20" x14ac:dyDescent="0.3">
      <c r="A97" s="1">
        <v>0.23958333333333334</v>
      </c>
      <c r="B97">
        <v>8</v>
      </c>
      <c r="C97">
        <v>1.5</v>
      </c>
      <c r="D97">
        <v>35.9</v>
      </c>
      <c r="E97">
        <v>2056</v>
      </c>
      <c r="F97">
        <v>1783</v>
      </c>
      <c r="G97">
        <v>0.87</v>
      </c>
      <c r="H97">
        <v>20</v>
      </c>
      <c r="I97">
        <v>2301</v>
      </c>
      <c r="J97">
        <v>46.3</v>
      </c>
      <c r="K97" t="s">
        <v>31</v>
      </c>
      <c r="L97">
        <v>63.4</v>
      </c>
      <c r="M97">
        <v>2.98</v>
      </c>
      <c r="N97">
        <v>1.99</v>
      </c>
      <c r="O97">
        <v>1</v>
      </c>
      <c r="P97">
        <v>0.33</v>
      </c>
      <c r="Q97">
        <v>23</v>
      </c>
      <c r="R97">
        <v>26</v>
      </c>
      <c r="S97">
        <v>10.1</v>
      </c>
      <c r="T97">
        <v>10.3</v>
      </c>
    </row>
    <row r="98" spans="1:20" x14ac:dyDescent="0.3">
      <c r="A98" s="1">
        <v>0.24166666666666667</v>
      </c>
      <c r="B98">
        <v>8</v>
      </c>
      <c r="C98">
        <v>1.5</v>
      </c>
      <c r="D98">
        <v>36.6</v>
      </c>
      <c r="E98">
        <v>2095</v>
      </c>
      <c r="F98">
        <v>1852</v>
      </c>
      <c r="G98">
        <v>0.88</v>
      </c>
      <c r="H98">
        <v>18</v>
      </c>
      <c r="I98">
        <v>2662</v>
      </c>
      <c r="J98">
        <v>48.6</v>
      </c>
      <c r="K98" t="s">
        <v>31</v>
      </c>
      <c r="L98">
        <v>61.5</v>
      </c>
      <c r="M98">
        <v>3.29</v>
      </c>
      <c r="N98">
        <v>2.14</v>
      </c>
      <c r="O98">
        <v>1.1499999999999999</v>
      </c>
      <c r="P98">
        <v>0.35</v>
      </c>
      <c r="Q98">
        <v>23</v>
      </c>
      <c r="R98">
        <v>26</v>
      </c>
      <c r="S98">
        <v>10.3</v>
      </c>
      <c r="T98">
        <v>10.5</v>
      </c>
    </row>
    <row r="99" spans="1:20" x14ac:dyDescent="0.3">
      <c r="A99" s="1">
        <v>0.24236111111111111</v>
      </c>
      <c r="B99">
        <v>8</v>
      </c>
      <c r="C99">
        <v>1.5</v>
      </c>
      <c r="D99">
        <v>37.9</v>
      </c>
      <c r="E99">
        <v>2167</v>
      </c>
      <c r="F99">
        <v>1916</v>
      </c>
      <c r="G99">
        <v>0.88</v>
      </c>
      <c r="H99">
        <v>22</v>
      </c>
      <c r="I99">
        <v>2288</v>
      </c>
      <c r="J99">
        <v>50.5</v>
      </c>
      <c r="K99" t="s">
        <v>31</v>
      </c>
      <c r="L99">
        <v>60</v>
      </c>
      <c r="M99">
        <v>2.72</v>
      </c>
      <c r="N99">
        <v>1.75</v>
      </c>
      <c r="O99">
        <v>0.97</v>
      </c>
      <c r="P99">
        <v>0.36</v>
      </c>
      <c r="Q99">
        <v>23</v>
      </c>
      <c r="R99">
        <v>26</v>
      </c>
      <c r="S99">
        <v>10.7</v>
      </c>
      <c r="T99">
        <v>10.8</v>
      </c>
    </row>
    <row r="100" spans="1:20" x14ac:dyDescent="0.3">
      <c r="A100" s="1">
        <v>0.24374999999999999</v>
      </c>
      <c r="B100">
        <v>8</v>
      </c>
      <c r="C100">
        <v>1.5</v>
      </c>
      <c r="D100">
        <v>37.6</v>
      </c>
      <c r="E100">
        <v>2150</v>
      </c>
      <c r="F100">
        <v>1861</v>
      </c>
      <c r="G100">
        <v>0.87</v>
      </c>
      <c r="H100">
        <v>26</v>
      </c>
      <c r="I100">
        <v>1899</v>
      </c>
      <c r="J100">
        <v>48.5</v>
      </c>
      <c r="K100" t="s">
        <v>31</v>
      </c>
      <c r="L100">
        <v>61.6</v>
      </c>
      <c r="M100">
        <v>2.35</v>
      </c>
      <c r="N100">
        <v>1.55</v>
      </c>
      <c r="O100">
        <v>0.8</v>
      </c>
      <c r="P100">
        <v>0.34</v>
      </c>
      <c r="Q100">
        <v>23</v>
      </c>
      <c r="R100">
        <v>26</v>
      </c>
      <c r="S100">
        <v>10.5</v>
      </c>
      <c r="T100">
        <v>10.7</v>
      </c>
    </row>
    <row r="101" spans="1:20" x14ac:dyDescent="0.3">
      <c r="A101" s="1">
        <v>0.24444444444444446</v>
      </c>
      <c r="B101">
        <v>8</v>
      </c>
      <c r="C101">
        <v>1.5</v>
      </c>
      <c r="D101">
        <v>38.200000000000003</v>
      </c>
      <c r="E101">
        <v>2185</v>
      </c>
      <c r="F101">
        <v>1891</v>
      </c>
      <c r="G101">
        <v>0.87</v>
      </c>
      <c r="H101">
        <v>25</v>
      </c>
      <c r="I101">
        <v>1951</v>
      </c>
      <c r="J101">
        <v>49.1</v>
      </c>
      <c r="K101" t="s">
        <v>31</v>
      </c>
      <c r="L101">
        <v>61.1</v>
      </c>
      <c r="M101">
        <v>2.38</v>
      </c>
      <c r="N101">
        <v>1.57</v>
      </c>
      <c r="O101">
        <v>0.82</v>
      </c>
      <c r="P101">
        <v>0.34</v>
      </c>
      <c r="Q101">
        <v>22</v>
      </c>
      <c r="R101">
        <v>26</v>
      </c>
      <c r="S101">
        <v>10.7</v>
      </c>
      <c r="T101">
        <v>10.9</v>
      </c>
    </row>
    <row r="102" spans="1:20" x14ac:dyDescent="0.3">
      <c r="A102" s="1">
        <v>0.24583333333333335</v>
      </c>
      <c r="B102">
        <v>8</v>
      </c>
      <c r="C102">
        <v>1.5</v>
      </c>
      <c r="D102">
        <v>37.9</v>
      </c>
      <c r="E102">
        <v>2165</v>
      </c>
      <c r="F102">
        <v>1848</v>
      </c>
      <c r="G102">
        <v>0.85</v>
      </c>
      <c r="H102">
        <v>30</v>
      </c>
      <c r="I102">
        <v>1623</v>
      </c>
      <c r="J102">
        <v>48.4</v>
      </c>
      <c r="K102" t="s">
        <v>31</v>
      </c>
      <c r="L102">
        <v>61.7</v>
      </c>
      <c r="M102">
        <v>2.0099999999999998</v>
      </c>
      <c r="N102">
        <v>1.25</v>
      </c>
      <c r="O102">
        <v>0.76</v>
      </c>
      <c r="P102">
        <v>0.38</v>
      </c>
      <c r="Q102">
        <v>22</v>
      </c>
      <c r="R102">
        <v>26</v>
      </c>
      <c r="S102">
        <v>10.6</v>
      </c>
      <c r="T102">
        <v>10.8</v>
      </c>
    </row>
    <row r="103" spans="1:20" x14ac:dyDescent="0.3">
      <c r="A103" s="1">
        <v>0.24791666666666667</v>
      </c>
      <c r="B103">
        <v>8</v>
      </c>
      <c r="C103">
        <v>1.5</v>
      </c>
      <c r="D103">
        <v>37.799999999999997</v>
      </c>
      <c r="E103">
        <v>2163</v>
      </c>
      <c r="F103">
        <v>1877</v>
      </c>
      <c r="G103">
        <v>0.87</v>
      </c>
      <c r="H103">
        <v>30</v>
      </c>
      <c r="I103">
        <v>1677</v>
      </c>
      <c r="J103">
        <v>51.1</v>
      </c>
      <c r="K103" t="s">
        <v>31</v>
      </c>
      <c r="L103">
        <v>59.6</v>
      </c>
      <c r="M103">
        <v>1.97</v>
      </c>
      <c r="N103">
        <v>1.25</v>
      </c>
      <c r="O103">
        <v>0.72</v>
      </c>
      <c r="P103">
        <v>0.36</v>
      </c>
      <c r="Q103">
        <v>24</v>
      </c>
      <c r="R103">
        <v>27</v>
      </c>
      <c r="S103">
        <v>10.6</v>
      </c>
      <c r="T103">
        <v>10.8</v>
      </c>
    </row>
    <row r="104" spans="1:20" x14ac:dyDescent="0.3">
      <c r="A104" s="1">
        <v>0.24930555555555556</v>
      </c>
      <c r="B104">
        <v>8</v>
      </c>
      <c r="C104">
        <v>1.5</v>
      </c>
      <c r="D104">
        <v>37.6</v>
      </c>
      <c r="E104">
        <v>2149</v>
      </c>
      <c r="F104">
        <v>1862</v>
      </c>
      <c r="G104">
        <v>0.87</v>
      </c>
      <c r="H104">
        <v>31</v>
      </c>
      <c r="I104">
        <v>1620</v>
      </c>
      <c r="J104">
        <v>50.9</v>
      </c>
      <c r="K104" t="s">
        <v>31</v>
      </c>
      <c r="L104">
        <v>59.7</v>
      </c>
      <c r="M104">
        <v>1.91</v>
      </c>
      <c r="N104">
        <v>1.2</v>
      </c>
      <c r="O104">
        <v>0.71</v>
      </c>
      <c r="P104">
        <v>0.37</v>
      </c>
      <c r="Q104">
        <v>24</v>
      </c>
      <c r="R104">
        <v>27</v>
      </c>
      <c r="S104">
        <v>10.5</v>
      </c>
      <c r="T104">
        <v>10.7</v>
      </c>
    </row>
    <row r="105" spans="1:20" x14ac:dyDescent="0.3">
      <c r="A105" s="1">
        <v>0.25069444444444444</v>
      </c>
      <c r="B105">
        <v>8</v>
      </c>
      <c r="C105">
        <v>1.5</v>
      </c>
      <c r="D105">
        <v>36.799999999999997</v>
      </c>
      <c r="E105">
        <v>2105</v>
      </c>
      <c r="F105">
        <v>1773</v>
      </c>
      <c r="G105">
        <v>0.84</v>
      </c>
      <c r="H105">
        <v>37</v>
      </c>
      <c r="I105">
        <v>1305</v>
      </c>
      <c r="J105">
        <v>47.9</v>
      </c>
      <c r="K105" t="s">
        <v>31</v>
      </c>
      <c r="L105">
        <v>62.1</v>
      </c>
      <c r="M105">
        <v>1.63</v>
      </c>
      <c r="N105">
        <v>1.05</v>
      </c>
      <c r="O105">
        <v>0.59</v>
      </c>
      <c r="P105">
        <v>0.36</v>
      </c>
      <c r="Q105">
        <v>23</v>
      </c>
      <c r="R105">
        <v>27</v>
      </c>
      <c r="S105">
        <v>10.3</v>
      </c>
      <c r="T105">
        <v>10.5</v>
      </c>
    </row>
    <row r="106" spans="1:20" x14ac:dyDescent="0.3">
      <c r="A106" s="1">
        <v>0.25208333333333333</v>
      </c>
      <c r="B106">
        <v>8</v>
      </c>
      <c r="C106">
        <v>1.5</v>
      </c>
      <c r="D106">
        <v>36.299999999999997</v>
      </c>
      <c r="E106">
        <v>2079</v>
      </c>
      <c r="F106">
        <v>1768</v>
      </c>
      <c r="G106">
        <v>0.85</v>
      </c>
      <c r="H106">
        <v>35</v>
      </c>
      <c r="I106">
        <v>1385</v>
      </c>
      <c r="J106">
        <v>48</v>
      </c>
      <c r="K106" t="s">
        <v>31</v>
      </c>
      <c r="L106">
        <v>62</v>
      </c>
      <c r="M106">
        <v>1.73</v>
      </c>
      <c r="N106">
        <v>1.1000000000000001</v>
      </c>
      <c r="O106">
        <v>0.63</v>
      </c>
      <c r="P106">
        <v>0.37</v>
      </c>
      <c r="Q106">
        <v>23</v>
      </c>
      <c r="R106">
        <v>27</v>
      </c>
      <c r="S106">
        <v>10.199999999999999</v>
      </c>
      <c r="T106">
        <v>10.4</v>
      </c>
    </row>
    <row r="107" spans="1:20" x14ac:dyDescent="0.3">
      <c r="A107" s="1">
        <v>0.25347222222222221</v>
      </c>
      <c r="B107">
        <v>8</v>
      </c>
      <c r="C107">
        <v>1.5</v>
      </c>
      <c r="D107">
        <v>36.299999999999997</v>
      </c>
      <c r="E107">
        <v>2077</v>
      </c>
      <c r="F107">
        <v>1778</v>
      </c>
      <c r="G107">
        <v>0.86</v>
      </c>
      <c r="H107">
        <v>33</v>
      </c>
      <c r="I107">
        <v>1471</v>
      </c>
      <c r="J107">
        <v>47.9</v>
      </c>
      <c r="K107" t="s">
        <v>31</v>
      </c>
      <c r="L107">
        <v>62.1</v>
      </c>
      <c r="M107">
        <v>1.84</v>
      </c>
      <c r="N107">
        <v>1.1499999999999999</v>
      </c>
      <c r="O107">
        <v>0.69</v>
      </c>
      <c r="P107">
        <v>0.38</v>
      </c>
      <c r="Q107">
        <v>23</v>
      </c>
      <c r="R107">
        <v>27</v>
      </c>
      <c r="S107">
        <v>10.199999999999999</v>
      </c>
      <c r="T107">
        <v>10.4</v>
      </c>
    </row>
    <row r="108" spans="1:20" x14ac:dyDescent="0.3">
      <c r="A108" s="1">
        <v>0.25555555555555559</v>
      </c>
      <c r="B108">
        <v>8</v>
      </c>
      <c r="C108">
        <v>1.5</v>
      </c>
      <c r="D108">
        <v>34.5</v>
      </c>
      <c r="E108">
        <v>1973</v>
      </c>
      <c r="F108">
        <v>1718</v>
      </c>
      <c r="G108">
        <v>0.87</v>
      </c>
      <c r="H108">
        <v>27</v>
      </c>
      <c r="I108">
        <v>1681</v>
      </c>
      <c r="J108">
        <v>44.9</v>
      </c>
      <c r="K108" t="s">
        <v>31</v>
      </c>
      <c r="L108">
        <v>64.5</v>
      </c>
      <c r="M108">
        <v>2.25</v>
      </c>
      <c r="N108">
        <v>1.37</v>
      </c>
      <c r="O108">
        <v>0.88</v>
      </c>
      <c r="P108">
        <v>0.39</v>
      </c>
      <c r="Q108">
        <v>23</v>
      </c>
      <c r="R108">
        <v>26</v>
      </c>
      <c r="S108">
        <v>9.6999999999999993</v>
      </c>
      <c r="T108">
        <v>9.9</v>
      </c>
    </row>
    <row r="109" spans="1:20" x14ac:dyDescent="0.3">
      <c r="A109" s="1">
        <v>0.25694444444444448</v>
      </c>
      <c r="B109">
        <v>8</v>
      </c>
      <c r="C109">
        <v>1.5</v>
      </c>
      <c r="D109">
        <v>34.200000000000003</v>
      </c>
      <c r="E109">
        <v>1954</v>
      </c>
      <c r="F109">
        <v>1685</v>
      </c>
      <c r="G109">
        <v>0.86</v>
      </c>
      <c r="H109">
        <v>28</v>
      </c>
      <c r="I109">
        <v>1566</v>
      </c>
      <c r="J109">
        <v>43.8</v>
      </c>
      <c r="K109" t="s">
        <v>31</v>
      </c>
      <c r="L109">
        <v>65.3</v>
      </c>
      <c r="M109">
        <v>2.14</v>
      </c>
      <c r="N109">
        <v>1.33</v>
      </c>
      <c r="O109">
        <v>0.81</v>
      </c>
      <c r="P109">
        <v>0.38</v>
      </c>
      <c r="Q109">
        <v>22</v>
      </c>
      <c r="R109">
        <v>26</v>
      </c>
      <c r="S109">
        <v>9.6</v>
      </c>
      <c r="T109">
        <v>9.8000000000000007</v>
      </c>
    </row>
    <row r="110" spans="1:20" x14ac:dyDescent="0.3">
      <c r="A110" s="1">
        <v>0.25833333333333336</v>
      </c>
      <c r="B110">
        <v>8</v>
      </c>
      <c r="C110">
        <v>1.5</v>
      </c>
      <c r="D110">
        <v>34.1</v>
      </c>
      <c r="E110">
        <v>1953</v>
      </c>
      <c r="F110">
        <v>1684</v>
      </c>
      <c r="G110">
        <v>0.86</v>
      </c>
      <c r="H110">
        <v>28</v>
      </c>
      <c r="I110">
        <v>1566</v>
      </c>
      <c r="J110">
        <v>43.8</v>
      </c>
      <c r="K110" t="s">
        <v>31</v>
      </c>
      <c r="L110">
        <v>65.3</v>
      </c>
      <c r="M110">
        <v>2.14</v>
      </c>
      <c r="N110">
        <v>1.33</v>
      </c>
      <c r="O110">
        <v>0.81</v>
      </c>
      <c r="P110">
        <v>0.38</v>
      </c>
      <c r="Q110">
        <v>22</v>
      </c>
      <c r="R110">
        <v>26</v>
      </c>
      <c r="S110">
        <v>9.6</v>
      </c>
      <c r="T110">
        <v>9.8000000000000007</v>
      </c>
    </row>
    <row r="111" spans="1:20" x14ac:dyDescent="0.3">
      <c r="A111" s="1">
        <v>0.26041666666666669</v>
      </c>
      <c r="B111">
        <v>8</v>
      </c>
      <c r="C111">
        <v>1.5</v>
      </c>
      <c r="D111">
        <v>36</v>
      </c>
      <c r="E111">
        <v>2059</v>
      </c>
      <c r="F111">
        <v>1778</v>
      </c>
      <c r="G111">
        <v>0.86</v>
      </c>
      <c r="H111">
        <v>29</v>
      </c>
      <c r="I111">
        <v>1613</v>
      </c>
      <c r="J111">
        <v>47.5</v>
      </c>
      <c r="K111" t="s">
        <v>31</v>
      </c>
      <c r="L111">
        <v>62.4</v>
      </c>
      <c r="M111">
        <v>2.04</v>
      </c>
      <c r="N111">
        <v>1.29</v>
      </c>
      <c r="O111">
        <v>0.75</v>
      </c>
      <c r="P111">
        <v>0.37</v>
      </c>
      <c r="Q111">
        <v>23</v>
      </c>
      <c r="R111">
        <v>27</v>
      </c>
      <c r="S111">
        <v>10.1</v>
      </c>
      <c r="T111">
        <v>10.3</v>
      </c>
    </row>
    <row r="112" spans="1:20" x14ac:dyDescent="0.3">
      <c r="A112" s="1">
        <v>0.26180555555555557</v>
      </c>
      <c r="B112">
        <v>8</v>
      </c>
      <c r="C112">
        <v>1.5</v>
      </c>
      <c r="D112">
        <v>35.700000000000003</v>
      </c>
      <c r="E112">
        <v>2041</v>
      </c>
      <c r="F112">
        <v>1769</v>
      </c>
      <c r="G112">
        <v>0.87</v>
      </c>
      <c r="H112">
        <v>28</v>
      </c>
      <c r="I112">
        <v>1694</v>
      </c>
      <c r="J112">
        <v>46.8</v>
      </c>
      <c r="K112" t="s">
        <v>31</v>
      </c>
      <c r="L112">
        <v>63</v>
      </c>
      <c r="M112">
        <v>2.17</v>
      </c>
      <c r="N112">
        <v>1.36</v>
      </c>
      <c r="O112">
        <v>0.81</v>
      </c>
      <c r="P112">
        <v>0.37</v>
      </c>
      <c r="Q112">
        <v>23</v>
      </c>
      <c r="R112">
        <v>26</v>
      </c>
      <c r="S112">
        <v>10</v>
      </c>
      <c r="T112">
        <v>10.199999999999999</v>
      </c>
    </row>
    <row r="113" spans="1:20" x14ac:dyDescent="0.3">
      <c r="A113" s="1">
        <v>0.2638888888888889</v>
      </c>
      <c r="B113">
        <v>8</v>
      </c>
      <c r="C113">
        <v>1.5</v>
      </c>
      <c r="D113">
        <v>36.299999999999997</v>
      </c>
      <c r="E113">
        <v>2075</v>
      </c>
      <c r="F113">
        <v>1798</v>
      </c>
      <c r="G113">
        <v>0.87</v>
      </c>
      <c r="H113">
        <v>26</v>
      </c>
      <c r="I113">
        <v>1826</v>
      </c>
      <c r="J113">
        <v>47.1</v>
      </c>
      <c r="K113" t="s">
        <v>31</v>
      </c>
      <c r="L113">
        <v>62.7</v>
      </c>
      <c r="M113">
        <v>2.33</v>
      </c>
      <c r="N113">
        <v>1.44</v>
      </c>
      <c r="O113">
        <v>0.89</v>
      </c>
      <c r="P113">
        <v>0.38</v>
      </c>
      <c r="Q113">
        <v>23</v>
      </c>
      <c r="R113">
        <v>26</v>
      </c>
      <c r="S113">
        <v>10.199999999999999</v>
      </c>
      <c r="T113">
        <v>10.4</v>
      </c>
    </row>
    <row r="114" spans="1:20" x14ac:dyDescent="0.3">
      <c r="A114" s="1">
        <v>0.26527777777777778</v>
      </c>
      <c r="B114">
        <v>8</v>
      </c>
      <c r="C114">
        <v>1.5</v>
      </c>
      <c r="D114">
        <v>35.799999999999997</v>
      </c>
      <c r="E114">
        <v>2047</v>
      </c>
      <c r="F114">
        <v>1772</v>
      </c>
      <c r="G114">
        <v>0.87</v>
      </c>
      <c r="H114">
        <v>25</v>
      </c>
      <c r="I114">
        <v>1853</v>
      </c>
      <c r="J114">
        <v>46.1</v>
      </c>
      <c r="K114" t="s">
        <v>31</v>
      </c>
      <c r="L114">
        <v>63.5</v>
      </c>
      <c r="M114">
        <v>2.41</v>
      </c>
      <c r="N114">
        <v>1.53</v>
      </c>
      <c r="O114">
        <v>0.88</v>
      </c>
      <c r="P114">
        <v>0.37</v>
      </c>
      <c r="Q114">
        <v>23</v>
      </c>
      <c r="R114">
        <v>26</v>
      </c>
      <c r="S114">
        <v>10</v>
      </c>
      <c r="T114">
        <v>10.199999999999999</v>
      </c>
    </row>
    <row r="115" spans="1:20" x14ac:dyDescent="0.3">
      <c r="A115" s="1">
        <v>0.2673611111111111</v>
      </c>
      <c r="B115">
        <v>8</v>
      </c>
      <c r="C115">
        <v>1.5</v>
      </c>
      <c r="D115">
        <v>36.4</v>
      </c>
      <c r="E115">
        <v>2083</v>
      </c>
      <c r="F115">
        <v>1800</v>
      </c>
      <c r="G115">
        <v>0.86</v>
      </c>
      <c r="H115">
        <v>24</v>
      </c>
      <c r="I115">
        <v>1945</v>
      </c>
      <c r="J115">
        <v>46.9</v>
      </c>
      <c r="K115" t="s">
        <v>31</v>
      </c>
      <c r="L115">
        <v>62.9</v>
      </c>
      <c r="M115">
        <v>2.4900000000000002</v>
      </c>
      <c r="N115">
        <v>1.58</v>
      </c>
      <c r="O115">
        <v>0.91</v>
      </c>
      <c r="P115">
        <v>0.36</v>
      </c>
      <c r="Q115">
        <v>23</v>
      </c>
      <c r="R115">
        <v>26</v>
      </c>
      <c r="S115">
        <v>10.199999999999999</v>
      </c>
      <c r="T115">
        <v>10.4</v>
      </c>
    </row>
    <row r="116" spans="1:20" x14ac:dyDescent="0.3">
      <c r="A116" s="1">
        <v>0.26944444444444443</v>
      </c>
      <c r="B116">
        <v>8</v>
      </c>
      <c r="C116">
        <v>1.5</v>
      </c>
      <c r="D116">
        <v>37</v>
      </c>
      <c r="E116">
        <v>2118</v>
      </c>
      <c r="F116">
        <v>1840</v>
      </c>
      <c r="G116">
        <v>0.87</v>
      </c>
      <c r="H116">
        <v>23</v>
      </c>
      <c r="I116">
        <v>2092</v>
      </c>
      <c r="J116">
        <v>47.8</v>
      </c>
      <c r="K116" t="s">
        <v>31</v>
      </c>
      <c r="L116">
        <v>62.1</v>
      </c>
      <c r="M116">
        <v>2.62</v>
      </c>
      <c r="N116">
        <v>1.67</v>
      </c>
      <c r="O116">
        <v>0.95</v>
      </c>
      <c r="P116">
        <v>0.36</v>
      </c>
      <c r="Q116">
        <v>23</v>
      </c>
      <c r="R116">
        <v>26</v>
      </c>
      <c r="S116">
        <v>10.4</v>
      </c>
      <c r="T116">
        <v>10.6</v>
      </c>
    </row>
    <row r="117" spans="1:20" x14ac:dyDescent="0.3">
      <c r="A117" s="1">
        <v>0.27083333333333331</v>
      </c>
      <c r="B117">
        <v>8</v>
      </c>
      <c r="C117">
        <v>1.5</v>
      </c>
      <c r="D117">
        <v>36.799999999999997</v>
      </c>
      <c r="E117">
        <v>2104</v>
      </c>
      <c r="F117">
        <v>1840</v>
      </c>
      <c r="G117">
        <v>0.87</v>
      </c>
      <c r="H117">
        <v>23</v>
      </c>
      <c r="I117">
        <v>2077</v>
      </c>
      <c r="J117">
        <v>48.1</v>
      </c>
      <c r="K117" t="s">
        <v>31</v>
      </c>
      <c r="L117">
        <v>62</v>
      </c>
      <c r="M117">
        <v>2.59</v>
      </c>
      <c r="N117">
        <v>1.65</v>
      </c>
      <c r="O117">
        <v>0.94</v>
      </c>
      <c r="P117">
        <v>0.36</v>
      </c>
      <c r="Q117">
        <v>23</v>
      </c>
      <c r="R117">
        <v>26</v>
      </c>
      <c r="S117">
        <v>10.3</v>
      </c>
      <c r="T117">
        <v>10.5</v>
      </c>
    </row>
    <row r="118" spans="1:20" x14ac:dyDescent="0.3">
      <c r="A118" s="1">
        <v>0.2722222222222222</v>
      </c>
      <c r="B118">
        <v>8</v>
      </c>
      <c r="C118">
        <v>1.5</v>
      </c>
      <c r="D118">
        <v>36.6</v>
      </c>
      <c r="E118">
        <v>2092</v>
      </c>
      <c r="F118">
        <v>1812</v>
      </c>
      <c r="G118">
        <v>0.87</v>
      </c>
      <c r="H118">
        <v>26</v>
      </c>
      <c r="I118">
        <v>1851</v>
      </c>
      <c r="J118">
        <v>47.6</v>
      </c>
      <c r="K118" t="s">
        <v>31</v>
      </c>
      <c r="L118">
        <v>62.3</v>
      </c>
      <c r="M118">
        <v>2.33</v>
      </c>
      <c r="N118">
        <v>1.5</v>
      </c>
      <c r="O118">
        <v>0.83</v>
      </c>
      <c r="P118">
        <v>0.36</v>
      </c>
      <c r="Q118">
        <v>23</v>
      </c>
      <c r="R118">
        <v>26</v>
      </c>
      <c r="S118">
        <v>10.3</v>
      </c>
      <c r="T118">
        <v>10.4</v>
      </c>
    </row>
    <row r="119" spans="1:20" x14ac:dyDescent="0.3">
      <c r="A119" s="1">
        <v>0.27430555555555552</v>
      </c>
      <c r="B119">
        <v>8</v>
      </c>
      <c r="C119">
        <v>1.5</v>
      </c>
      <c r="D119">
        <v>37.6</v>
      </c>
      <c r="E119">
        <v>2148</v>
      </c>
      <c r="F119">
        <v>1907</v>
      </c>
      <c r="G119">
        <v>0.89</v>
      </c>
      <c r="H119">
        <v>24</v>
      </c>
      <c r="I119">
        <v>2107</v>
      </c>
      <c r="J119">
        <v>51</v>
      </c>
      <c r="K119" t="s">
        <v>31</v>
      </c>
      <c r="L119">
        <v>59.6</v>
      </c>
      <c r="M119">
        <v>2.48</v>
      </c>
      <c r="N119">
        <v>1.6</v>
      </c>
      <c r="O119">
        <v>0.88</v>
      </c>
      <c r="P119">
        <v>0.36</v>
      </c>
      <c r="Q119">
        <v>24</v>
      </c>
      <c r="R119">
        <v>27</v>
      </c>
      <c r="S119">
        <v>10.6</v>
      </c>
      <c r="T119">
        <v>10.7</v>
      </c>
    </row>
    <row r="120" spans="1:20" x14ac:dyDescent="0.3">
      <c r="A120" s="1">
        <v>0.27708333333333335</v>
      </c>
      <c r="B120">
        <v>8</v>
      </c>
      <c r="C120">
        <v>1.5</v>
      </c>
      <c r="D120">
        <v>36.4</v>
      </c>
      <c r="E120">
        <v>2085</v>
      </c>
      <c r="F120">
        <v>1889</v>
      </c>
      <c r="G120">
        <v>0.91</v>
      </c>
      <c r="H120">
        <v>22</v>
      </c>
      <c r="I120">
        <v>2237</v>
      </c>
      <c r="J120">
        <v>49.8</v>
      </c>
      <c r="K120" t="s">
        <v>31</v>
      </c>
      <c r="L120">
        <v>60.6</v>
      </c>
      <c r="M120">
        <v>2.7</v>
      </c>
      <c r="N120">
        <v>1.69</v>
      </c>
      <c r="O120">
        <v>1.01</v>
      </c>
      <c r="P120">
        <v>0.37</v>
      </c>
      <c r="Q120">
        <v>24</v>
      </c>
      <c r="R120">
        <v>26</v>
      </c>
      <c r="S120">
        <v>10.3</v>
      </c>
      <c r="T120">
        <v>10.4</v>
      </c>
    </row>
    <row r="121" spans="1:20" x14ac:dyDescent="0.3">
      <c r="A121" s="1">
        <v>0.27916666666666667</v>
      </c>
      <c r="B121">
        <v>9</v>
      </c>
      <c r="C121">
        <v>1.5</v>
      </c>
      <c r="D121">
        <v>36.700000000000003</v>
      </c>
      <c r="E121">
        <v>2099</v>
      </c>
      <c r="F121">
        <v>1880</v>
      </c>
      <c r="G121">
        <v>0.9</v>
      </c>
      <c r="H121">
        <v>24</v>
      </c>
      <c r="I121">
        <v>2117</v>
      </c>
      <c r="J121">
        <v>50.1</v>
      </c>
      <c r="K121" t="s">
        <v>31</v>
      </c>
      <c r="L121">
        <v>60.4</v>
      </c>
      <c r="M121">
        <v>2.54</v>
      </c>
      <c r="N121">
        <v>1.62</v>
      </c>
      <c r="O121">
        <v>0.92</v>
      </c>
      <c r="P121">
        <v>0.36</v>
      </c>
      <c r="Q121">
        <v>24</v>
      </c>
      <c r="R121">
        <v>27</v>
      </c>
      <c r="S121">
        <v>10.4</v>
      </c>
      <c r="T121">
        <v>10.5</v>
      </c>
    </row>
    <row r="122" spans="1:20" x14ac:dyDescent="0.3">
      <c r="A122" s="1">
        <v>0.28055555555555556</v>
      </c>
      <c r="B122">
        <v>9</v>
      </c>
      <c r="C122">
        <v>1.5</v>
      </c>
      <c r="D122">
        <v>36.799999999999997</v>
      </c>
      <c r="E122">
        <v>2105</v>
      </c>
      <c r="F122">
        <v>1892</v>
      </c>
      <c r="G122">
        <v>0.9</v>
      </c>
      <c r="H122">
        <v>26</v>
      </c>
      <c r="I122">
        <v>1940</v>
      </c>
      <c r="J122">
        <v>50.8</v>
      </c>
      <c r="K122" t="s">
        <v>31</v>
      </c>
      <c r="L122">
        <v>59.8</v>
      </c>
      <c r="M122">
        <v>2.29</v>
      </c>
      <c r="N122">
        <v>1.47</v>
      </c>
      <c r="O122">
        <v>0.82</v>
      </c>
      <c r="P122">
        <v>0.36</v>
      </c>
      <c r="Q122">
        <v>24</v>
      </c>
      <c r="R122">
        <v>27</v>
      </c>
      <c r="S122">
        <v>10.4</v>
      </c>
      <c r="T122">
        <v>10.5</v>
      </c>
    </row>
    <row r="123" spans="1:20" x14ac:dyDescent="0.3">
      <c r="A123" s="1">
        <v>0.28263888888888888</v>
      </c>
      <c r="B123">
        <v>9</v>
      </c>
      <c r="C123">
        <v>1.5</v>
      </c>
      <c r="D123">
        <v>36.200000000000003</v>
      </c>
      <c r="E123">
        <v>2070</v>
      </c>
      <c r="F123">
        <v>1848</v>
      </c>
      <c r="G123">
        <v>0.89</v>
      </c>
      <c r="H123">
        <v>26</v>
      </c>
      <c r="I123">
        <v>1918</v>
      </c>
      <c r="J123">
        <v>49.3</v>
      </c>
      <c r="K123" t="s">
        <v>31</v>
      </c>
      <c r="L123">
        <v>60.9</v>
      </c>
      <c r="M123">
        <v>2.33</v>
      </c>
      <c r="N123">
        <v>1.5</v>
      </c>
      <c r="O123">
        <v>0.83</v>
      </c>
      <c r="P123">
        <v>0.36</v>
      </c>
      <c r="Q123">
        <v>24</v>
      </c>
      <c r="R123">
        <v>27</v>
      </c>
      <c r="S123">
        <v>10.199999999999999</v>
      </c>
      <c r="T123">
        <v>10.3</v>
      </c>
    </row>
    <row r="124" spans="1:20" x14ac:dyDescent="0.3">
      <c r="A124" s="1">
        <v>0.28541666666666665</v>
      </c>
      <c r="B124">
        <v>9</v>
      </c>
      <c r="C124">
        <v>1.5</v>
      </c>
      <c r="D124">
        <v>35</v>
      </c>
      <c r="E124">
        <v>2004</v>
      </c>
      <c r="F124">
        <v>1827</v>
      </c>
      <c r="G124">
        <v>0.91</v>
      </c>
      <c r="H124">
        <v>22</v>
      </c>
      <c r="I124">
        <v>2163</v>
      </c>
      <c r="J124">
        <v>47.8</v>
      </c>
      <c r="K124" t="s">
        <v>31</v>
      </c>
      <c r="L124">
        <v>62.1</v>
      </c>
      <c r="M124">
        <v>2.71</v>
      </c>
      <c r="N124">
        <v>1.68</v>
      </c>
      <c r="O124">
        <v>1.04</v>
      </c>
      <c r="P124">
        <v>0.38</v>
      </c>
      <c r="Q124">
        <v>24</v>
      </c>
      <c r="R124">
        <v>26</v>
      </c>
      <c r="S124">
        <v>9.9</v>
      </c>
      <c r="T124">
        <v>10</v>
      </c>
    </row>
    <row r="125" spans="1:20" x14ac:dyDescent="0.3">
      <c r="A125" s="1">
        <v>0.28680555555555554</v>
      </c>
      <c r="B125">
        <v>9</v>
      </c>
      <c r="C125">
        <v>1.5</v>
      </c>
      <c r="D125">
        <v>34.6</v>
      </c>
      <c r="E125">
        <v>1980</v>
      </c>
      <c r="F125">
        <v>1797</v>
      </c>
      <c r="G125">
        <v>0.91</v>
      </c>
      <c r="H125">
        <v>21</v>
      </c>
      <c r="I125">
        <v>2179</v>
      </c>
      <c r="J125">
        <v>46.4</v>
      </c>
      <c r="K125" t="s">
        <v>31</v>
      </c>
      <c r="L125">
        <v>63.3</v>
      </c>
      <c r="M125">
        <v>2.82</v>
      </c>
      <c r="N125">
        <v>1.72</v>
      </c>
      <c r="O125">
        <v>1.1000000000000001</v>
      </c>
      <c r="P125">
        <v>0.39</v>
      </c>
      <c r="Q125">
        <v>23</v>
      </c>
      <c r="R125">
        <v>26</v>
      </c>
      <c r="S125">
        <v>9.8000000000000007</v>
      </c>
      <c r="T125">
        <v>9.9</v>
      </c>
    </row>
    <row r="126" spans="1:20" x14ac:dyDescent="0.3">
      <c r="A126" s="1">
        <v>0.28888888888888892</v>
      </c>
      <c r="B126">
        <v>9</v>
      </c>
      <c r="C126">
        <v>1.5</v>
      </c>
      <c r="D126">
        <v>34.6</v>
      </c>
      <c r="E126">
        <v>1979</v>
      </c>
      <c r="F126">
        <v>1796</v>
      </c>
      <c r="G126">
        <v>0.91</v>
      </c>
      <c r="H126">
        <v>21</v>
      </c>
      <c r="I126">
        <v>2179</v>
      </c>
      <c r="J126">
        <v>46.4</v>
      </c>
      <c r="K126" t="s">
        <v>31</v>
      </c>
      <c r="L126">
        <v>63.3</v>
      </c>
      <c r="M126">
        <v>2.82</v>
      </c>
      <c r="N126">
        <v>1.72</v>
      </c>
      <c r="O126">
        <v>1.1000000000000001</v>
      </c>
      <c r="P126">
        <v>0.39</v>
      </c>
      <c r="Q126">
        <v>23</v>
      </c>
      <c r="R126">
        <v>26</v>
      </c>
      <c r="S126">
        <v>9.8000000000000007</v>
      </c>
      <c r="T126">
        <v>9.9</v>
      </c>
    </row>
    <row r="127" spans="1:20" x14ac:dyDescent="0.3">
      <c r="A127" s="1">
        <v>0.29166666666666669</v>
      </c>
      <c r="B127">
        <v>9</v>
      </c>
      <c r="C127">
        <v>1.5</v>
      </c>
      <c r="D127">
        <v>34.4</v>
      </c>
      <c r="E127">
        <v>1967</v>
      </c>
      <c r="F127">
        <v>1757</v>
      </c>
      <c r="G127">
        <v>0.89</v>
      </c>
      <c r="H127">
        <v>21</v>
      </c>
      <c r="I127">
        <v>2110</v>
      </c>
      <c r="J127">
        <v>44.7</v>
      </c>
      <c r="K127" t="s">
        <v>31</v>
      </c>
      <c r="L127">
        <v>64.599999999999994</v>
      </c>
      <c r="M127">
        <v>2.83</v>
      </c>
      <c r="N127">
        <v>1.8</v>
      </c>
      <c r="O127">
        <v>1.03</v>
      </c>
      <c r="P127">
        <v>0.36</v>
      </c>
      <c r="Q127">
        <v>23</v>
      </c>
      <c r="R127">
        <v>25</v>
      </c>
      <c r="S127">
        <v>9.6999999999999993</v>
      </c>
      <c r="T127">
        <v>9.8000000000000007</v>
      </c>
    </row>
    <row r="128" spans="1:20" x14ac:dyDescent="0.3">
      <c r="A128" s="1">
        <v>0.29305555555555557</v>
      </c>
      <c r="B128">
        <v>9</v>
      </c>
      <c r="C128">
        <v>1.5</v>
      </c>
      <c r="D128">
        <v>34.799999999999997</v>
      </c>
      <c r="E128">
        <v>1989</v>
      </c>
      <c r="F128">
        <v>1749</v>
      </c>
      <c r="G128">
        <v>0.88</v>
      </c>
      <c r="H128">
        <v>23</v>
      </c>
      <c r="I128">
        <v>1945</v>
      </c>
      <c r="J128">
        <v>44.6</v>
      </c>
      <c r="K128" t="s">
        <v>31</v>
      </c>
      <c r="L128">
        <v>64.7</v>
      </c>
      <c r="M128">
        <v>2.62</v>
      </c>
      <c r="N128">
        <v>1.71</v>
      </c>
      <c r="O128">
        <v>0.91</v>
      </c>
      <c r="P128">
        <v>0.35</v>
      </c>
      <c r="Q128">
        <v>22</v>
      </c>
      <c r="R128">
        <v>25</v>
      </c>
      <c r="S128">
        <v>9.8000000000000007</v>
      </c>
      <c r="T128">
        <v>9.9</v>
      </c>
    </row>
    <row r="129" spans="1:20" x14ac:dyDescent="0.3">
      <c r="A129" s="1">
        <v>0.29583333333333334</v>
      </c>
      <c r="B129">
        <v>9</v>
      </c>
      <c r="C129">
        <v>1.5</v>
      </c>
      <c r="D129">
        <v>35.700000000000003</v>
      </c>
      <c r="E129">
        <v>2042</v>
      </c>
      <c r="F129">
        <v>1812</v>
      </c>
      <c r="G129">
        <v>0.89</v>
      </c>
      <c r="H129">
        <v>20</v>
      </c>
      <c r="I129">
        <v>2364</v>
      </c>
      <c r="J129">
        <v>46.3</v>
      </c>
      <c r="K129" t="s">
        <v>31</v>
      </c>
      <c r="L129">
        <v>63.4</v>
      </c>
      <c r="M129">
        <v>3.07</v>
      </c>
      <c r="N129">
        <v>1.91</v>
      </c>
      <c r="O129">
        <v>1.1599999999999999</v>
      </c>
      <c r="P129">
        <v>0.38</v>
      </c>
      <c r="Q129">
        <v>23</v>
      </c>
      <c r="R129">
        <v>26</v>
      </c>
      <c r="S129">
        <v>10.1</v>
      </c>
      <c r="T129">
        <v>10.199999999999999</v>
      </c>
    </row>
    <row r="130" spans="1:20" x14ac:dyDescent="0.3">
      <c r="A130" s="1">
        <v>0.29722222222222222</v>
      </c>
      <c r="B130">
        <v>9</v>
      </c>
      <c r="C130">
        <v>1.5</v>
      </c>
      <c r="D130">
        <v>35.5</v>
      </c>
      <c r="E130">
        <v>2031</v>
      </c>
      <c r="F130">
        <v>1773</v>
      </c>
      <c r="G130">
        <v>0.87</v>
      </c>
      <c r="H130">
        <v>22</v>
      </c>
      <c r="I130">
        <v>2066</v>
      </c>
      <c r="J130">
        <v>44.9</v>
      </c>
      <c r="K130" t="s">
        <v>31</v>
      </c>
      <c r="L130">
        <v>64.5</v>
      </c>
      <c r="M130">
        <v>2.76</v>
      </c>
      <c r="N130">
        <v>1.74</v>
      </c>
      <c r="O130">
        <v>1.02</v>
      </c>
      <c r="P130">
        <v>0.37</v>
      </c>
      <c r="Q130">
        <v>22</v>
      </c>
      <c r="R130">
        <v>25</v>
      </c>
      <c r="S130">
        <v>10</v>
      </c>
      <c r="T130">
        <v>10.1</v>
      </c>
    </row>
    <row r="131" spans="1:20" x14ac:dyDescent="0.3">
      <c r="A131" s="1">
        <v>0.3</v>
      </c>
      <c r="B131">
        <v>9</v>
      </c>
      <c r="C131">
        <v>1.5</v>
      </c>
      <c r="D131">
        <v>35.5</v>
      </c>
      <c r="E131">
        <v>2032</v>
      </c>
      <c r="F131">
        <v>1761</v>
      </c>
      <c r="G131">
        <v>0.87</v>
      </c>
      <c r="H131">
        <v>21</v>
      </c>
      <c r="I131">
        <v>2097</v>
      </c>
      <c r="J131">
        <v>44.7</v>
      </c>
      <c r="K131" t="s">
        <v>31</v>
      </c>
      <c r="L131">
        <v>64.599999999999994</v>
      </c>
      <c r="M131">
        <v>2.81</v>
      </c>
      <c r="N131">
        <v>1.67</v>
      </c>
      <c r="O131">
        <v>1.1399999999999999</v>
      </c>
      <c r="P131">
        <v>0.41</v>
      </c>
      <c r="Q131">
        <v>22</v>
      </c>
      <c r="R131">
        <v>25</v>
      </c>
      <c r="S131">
        <v>10</v>
      </c>
      <c r="T131">
        <v>10.199999999999999</v>
      </c>
    </row>
    <row r="132" spans="1:20" x14ac:dyDescent="0.3">
      <c r="A132" s="1">
        <v>0.30208333333333331</v>
      </c>
      <c r="B132">
        <v>9</v>
      </c>
      <c r="C132">
        <v>1.5</v>
      </c>
      <c r="D132">
        <v>36.700000000000003</v>
      </c>
      <c r="E132">
        <v>2097</v>
      </c>
      <c r="F132">
        <v>1815</v>
      </c>
      <c r="G132">
        <v>0.87</v>
      </c>
      <c r="H132">
        <v>20</v>
      </c>
      <c r="I132">
        <v>2256</v>
      </c>
      <c r="J132">
        <v>46</v>
      </c>
      <c r="K132" t="s">
        <v>31</v>
      </c>
      <c r="L132">
        <v>63.6</v>
      </c>
      <c r="M132">
        <v>2.94</v>
      </c>
      <c r="N132">
        <v>1.74</v>
      </c>
      <c r="O132">
        <v>1.21</v>
      </c>
      <c r="P132">
        <v>0.41</v>
      </c>
      <c r="Q132">
        <v>22</v>
      </c>
      <c r="R132">
        <v>25</v>
      </c>
      <c r="S132">
        <v>10.3</v>
      </c>
      <c r="T132">
        <v>10.5</v>
      </c>
    </row>
    <row r="133" spans="1:20" x14ac:dyDescent="0.3">
      <c r="A133" s="1">
        <v>0.30486111111111108</v>
      </c>
      <c r="B133">
        <v>9</v>
      </c>
      <c r="C133">
        <v>1.5</v>
      </c>
      <c r="D133">
        <v>35.299999999999997</v>
      </c>
      <c r="E133">
        <v>2018</v>
      </c>
      <c r="F133">
        <v>1742</v>
      </c>
      <c r="G133">
        <v>0.86</v>
      </c>
      <c r="H133">
        <v>20</v>
      </c>
      <c r="I133">
        <v>2140</v>
      </c>
      <c r="J133">
        <v>43.4</v>
      </c>
      <c r="K133" t="s">
        <v>31</v>
      </c>
      <c r="L133">
        <v>65.599999999999994</v>
      </c>
      <c r="M133">
        <v>2.96</v>
      </c>
      <c r="N133">
        <v>1.75</v>
      </c>
      <c r="O133">
        <v>1.21</v>
      </c>
      <c r="P133">
        <v>0.41</v>
      </c>
      <c r="Q133">
        <v>22</v>
      </c>
      <c r="R133">
        <v>25</v>
      </c>
      <c r="S133">
        <v>9.9</v>
      </c>
      <c r="T133">
        <v>10.1</v>
      </c>
    </row>
    <row r="134" spans="1:20" x14ac:dyDescent="0.3">
      <c r="A134" s="1">
        <v>0.30694444444444441</v>
      </c>
      <c r="B134">
        <v>9</v>
      </c>
      <c r="C134">
        <v>1.5</v>
      </c>
      <c r="D134">
        <v>36.700000000000003</v>
      </c>
      <c r="E134">
        <v>2097</v>
      </c>
      <c r="F134">
        <v>1806</v>
      </c>
      <c r="G134">
        <v>0.86</v>
      </c>
      <c r="H134">
        <v>22</v>
      </c>
      <c r="I134">
        <v>2080</v>
      </c>
      <c r="J134">
        <v>45.5</v>
      </c>
      <c r="K134" t="s">
        <v>31</v>
      </c>
      <c r="L134">
        <v>64</v>
      </c>
      <c r="M134">
        <v>2.74</v>
      </c>
      <c r="N134">
        <v>1.67</v>
      </c>
      <c r="O134">
        <v>1.08</v>
      </c>
      <c r="P134">
        <v>0.39</v>
      </c>
      <c r="Q134">
        <v>22</v>
      </c>
      <c r="R134">
        <v>25</v>
      </c>
      <c r="S134">
        <v>10.3</v>
      </c>
      <c r="T134">
        <v>10.5</v>
      </c>
    </row>
    <row r="135" spans="1:20" x14ac:dyDescent="0.3">
      <c r="A135" s="1">
        <v>0.30972222222222223</v>
      </c>
      <c r="B135">
        <v>9</v>
      </c>
      <c r="C135">
        <v>1.5</v>
      </c>
      <c r="D135">
        <v>35.799999999999997</v>
      </c>
      <c r="E135">
        <v>2048</v>
      </c>
      <c r="F135">
        <v>1776</v>
      </c>
      <c r="G135">
        <v>0.87</v>
      </c>
      <c r="H135">
        <v>19</v>
      </c>
      <c r="I135">
        <v>2327</v>
      </c>
      <c r="J135">
        <v>43.9</v>
      </c>
      <c r="K135" t="s">
        <v>31</v>
      </c>
      <c r="L135">
        <v>65.2</v>
      </c>
      <c r="M135">
        <v>3.18</v>
      </c>
      <c r="N135">
        <v>1.84</v>
      </c>
      <c r="O135">
        <v>1.34</v>
      </c>
      <c r="P135">
        <v>0.42</v>
      </c>
      <c r="Q135">
        <v>21</v>
      </c>
      <c r="R135">
        <v>25</v>
      </c>
      <c r="S135">
        <v>10</v>
      </c>
      <c r="T135">
        <v>10.199999999999999</v>
      </c>
    </row>
    <row r="136" spans="1:20" x14ac:dyDescent="0.3">
      <c r="A136" s="1">
        <v>0.31180555555555556</v>
      </c>
      <c r="B136">
        <v>9</v>
      </c>
      <c r="C136">
        <v>1.5</v>
      </c>
      <c r="D136">
        <v>35.799999999999997</v>
      </c>
      <c r="E136">
        <v>2048</v>
      </c>
      <c r="F136">
        <v>1776</v>
      </c>
      <c r="G136">
        <v>0.87</v>
      </c>
      <c r="H136">
        <v>19</v>
      </c>
      <c r="I136">
        <v>2327</v>
      </c>
      <c r="J136">
        <v>43.9</v>
      </c>
      <c r="K136" t="s">
        <v>31</v>
      </c>
      <c r="L136">
        <v>65.2</v>
      </c>
      <c r="M136">
        <v>3.18</v>
      </c>
      <c r="N136">
        <v>1.84</v>
      </c>
      <c r="O136">
        <v>1.34</v>
      </c>
      <c r="P136">
        <v>0.42</v>
      </c>
      <c r="Q136">
        <v>21</v>
      </c>
      <c r="R136">
        <v>25</v>
      </c>
      <c r="S136">
        <v>10</v>
      </c>
      <c r="T136">
        <v>10.199999999999999</v>
      </c>
    </row>
    <row r="137" spans="1:20" x14ac:dyDescent="0.3">
      <c r="A137" s="1">
        <v>0.31388888888888888</v>
      </c>
      <c r="B137">
        <v>9</v>
      </c>
      <c r="C137">
        <v>1.5</v>
      </c>
      <c r="D137">
        <v>36.799999999999997</v>
      </c>
      <c r="E137">
        <v>2102</v>
      </c>
      <c r="F137">
        <v>1838</v>
      </c>
      <c r="G137">
        <v>0.87</v>
      </c>
      <c r="H137">
        <v>17</v>
      </c>
      <c r="I137">
        <v>2638</v>
      </c>
      <c r="J137">
        <v>45.3</v>
      </c>
      <c r="K137" t="s">
        <v>31</v>
      </c>
      <c r="L137">
        <v>64.099999999999994</v>
      </c>
      <c r="M137">
        <v>3.49</v>
      </c>
      <c r="N137">
        <v>1.97</v>
      </c>
      <c r="O137">
        <v>1.52</v>
      </c>
      <c r="P137">
        <v>0.44</v>
      </c>
      <c r="Q137">
        <v>22</v>
      </c>
      <c r="R137">
        <v>25</v>
      </c>
      <c r="S137">
        <v>10.3</v>
      </c>
      <c r="T137">
        <v>10.5</v>
      </c>
    </row>
    <row r="138" spans="1:20" x14ac:dyDescent="0.3">
      <c r="A138" s="1">
        <v>0.31527777777777777</v>
      </c>
      <c r="B138">
        <v>9</v>
      </c>
      <c r="C138">
        <v>1.5</v>
      </c>
      <c r="D138">
        <v>37.9</v>
      </c>
      <c r="E138">
        <v>2168</v>
      </c>
      <c r="F138">
        <v>1894</v>
      </c>
      <c r="G138">
        <v>0.87</v>
      </c>
      <c r="H138">
        <v>20</v>
      </c>
      <c r="I138">
        <v>2393</v>
      </c>
      <c r="J138">
        <v>47.8</v>
      </c>
      <c r="K138" t="s">
        <v>31</v>
      </c>
      <c r="L138">
        <v>62.2</v>
      </c>
      <c r="M138">
        <v>3</v>
      </c>
      <c r="N138">
        <v>1.76</v>
      </c>
      <c r="O138">
        <v>1.24</v>
      </c>
      <c r="P138">
        <v>0.41</v>
      </c>
      <c r="Q138">
        <v>22</v>
      </c>
      <c r="R138">
        <v>25</v>
      </c>
      <c r="S138">
        <v>10.6</v>
      </c>
      <c r="T138">
        <v>10.8</v>
      </c>
    </row>
    <row r="139" spans="1:20" x14ac:dyDescent="0.3">
      <c r="A139" s="1">
        <v>0.31736111111111115</v>
      </c>
      <c r="B139">
        <v>9</v>
      </c>
      <c r="C139">
        <v>1.5</v>
      </c>
      <c r="D139">
        <v>37.799999999999997</v>
      </c>
      <c r="E139">
        <v>2165</v>
      </c>
      <c r="F139">
        <v>1925</v>
      </c>
      <c r="G139">
        <v>0.89</v>
      </c>
      <c r="H139">
        <v>19</v>
      </c>
      <c r="I139">
        <v>2558</v>
      </c>
      <c r="J139">
        <v>49.4</v>
      </c>
      <c r="K139" t="s">
        <v>31</v>
      </c>
      <c r="L139">
        <v>60.9</v>
      </c>
      <c r="M139">
        <v>3.11</v>
      </c>
      <c r="N139">
        <v>1.8</v>
      </c>
      <c r="O139">
        <v>1.31</v>
      </c>
      <c r="P139">
        <v>0.42</v>
      </c>
      <c r="Q139">
        <v>23</v>
      </c>
      <c r="R139">
        <v>26</v>
      </c>
      <c r="S139">
        <v>10.7</v>
      </c>
      <c r="T139">
        <v>10.8</v>
      </c>
    </row>
    <row r="140" spans="1:20" x14ac:dyDescent="0.3">
      <c r="A140" s="1">
        <v>0.31875000000000003</v>
      </c>
      <c r="B140">
        <v>9</v>
      </c>
      <c r="C140">
        <v>1.5</v>
      </c>
      <c r="D140">
        <v>39.200000000000003</v>
      </c>
      <c r="E140">
        <v>2241</v>
      </c>
      <c r="F140">
        <v>1981</v>
      </c>
      <c r="G140">
        <v>0.88</v>
      </c>
      <c r="H140">
        <v>23</v>
      </c>
      <c r="I140">
        <v>2254</v>
      </c>
      <c r="J140">
        <v>51.6</v>
      </c>
      <c r="K140" t="s">
        <v>31</v>
      </c>
      <c r="L140">
        <v>59.2</v>
      </c>
      <c r="M140">
        <v>2.62</v>
      </c>
      <c r="N140">
        <v>1.55</v>
      </c>
      <c r="O140">
        <v>1.07</v>
      </c>
      <c r="P140">
        <v>0.41</v>
      </c>
      <c r="Q140">
        <v>23</v>
      </c>
      <c r="R140">
        <v>26</v>
      </c>
      <c r="S140">
        <v>11</v>
      </c>
      <c r="T140">
        <v>11.2</v>
      </c>
    </row>
    <row r="141" spans="1:20" x14ac:dyDescent="0.3">
      <c r="A141" s="1">
        <v>0.31944444444444448</v>
      </c>
      <c r="B141">
        <v>9</v>
      </c>
      <c r="C141">
        <v>1.5</v>
      </c>
      <c r="D141">
        <v>38.299999999999997</v>
      </c>
      <c r="E141">
        <v>2189</v>
      </c>
      <c r="F141">
        <v>1930</v>
      </c>
      <c r="G141">
        <v>0.88</v>
      </c>
      <c r="H141">
        <v>26</v>
      </c>
      <c r="I141">
        <v>1955</v>
      </c>
      <c r="J141">
        <v>51.7</v>
      </c>
      <c r="K141" t="s">
        <v>31</v>
      </c>
      <c r="L141">
        <v>59.1</v>
      </c>
      <c r="M141">
        <v>2.27</v>
      </c>
      <c r="N141">
        <v>1.35</v>
      </c>
      <c r="O141">
        <v>0.92</v>
      </c>
      <c r="P141">
        <v>0.4</v>
      </c>
      <c r="Q141">
        <v>24</v>
      </c>
      <c r="R141">
        <v>27</v>
      </c>
      <c r="S141">
        <v>10.8</v>
      </c>
      <c r="T141">
        <v>10.9</v>
      </c>
    </row>
    <row r="142" spans="1:20" x14ac:dyDescent="0.3">
      <c r="A142" s="1">
        <v>0.3215277777777778</v>
      </c>
      <c r="B142">
        <v>9</v>
      </c>
      <c r="C142">
        <v>1.5</v>
      </c>
      <c r="D142">
        <v>40.299999999999997</v>
      </c>
      <c r="E142">
        <v>2305</v>
      </c>
      <c r="F142">
        <v>2029</v>
      </c>
      <c r="G142">
        <v>0.88</v>
      </c>
      <c r="H142">
        <v>23</v>
      </c>
      <c r="I142">
        <v>2262</v>
      </c>
      <c r="J142">
        <v>53</v>
      </c>
      <c r="K142" t="s">
        <v>31</v>
      </c>
      <c r="L142">
        <v>58.1</v>
      </c>
      <c r="M142">
        <v>2.56</v>
      </c>
      <c r="N142">
        <v>1.54</v>
      </c>
      <c r="O142">
        <v>1.02</v>
      </c>
      <c r="P142">
        <v>0.4</v>
      </c>
      <c r="Q142">
        <v>23</v>
      </c>
      <c r="R142">
        <v>26</v>
      </c>
      <c r="S142">
        <v>11.3</v>
      </c>
      <c r="T142">
        <v>11.5</v>
      </c>
    </row>
    <row r="143" spans="1:20" x14ac:dyDescent="0.3">
      <c r="A143" s="1">
        <v>0.32291666666666669</v>
      </c>
      <c r="B143">
        <v>9</v>
      </c>
      <c r="C143">
        <v>1.5</v>
      </c>
      <c r="D143">
        <v>39.6</v>
      </c>
      <c r="E143">
        <v>2268</v>
      </c>
      <c r="F143">
        <v>1997</v>
      </c>
      <c r="G143">
        <v>0.88</v>
      </c>
      <c r="H143">
        <v>26</v>
      </c>
      <c r="I143">
        <v>2042</v>
      </c>
      <c r="J143">
        <v>53</v>
      </c>
      <c r="K143" t="s">
        <v>31</v>
      </c>
      <c r="L143">
        <v>58.1</v>
      </c>
      <c r="M143">
        <v>2.31</v>
      </c>
      <c r="N143">
        <v>1.38</v>
      </c>
      <c r="O143">
        <v>0.93</v>
      </c>
      <c r="P143">
        <v>0.4</v>
      </c>
      <c r="Q143">
        <v>23</v>
      </c>
      <c r="R143">
        <v>27</v>
      </c>
      <c r="S143">
        <v>11.2</v>
      </c>
      <c r="T143">
        <v>11.3</v>
      </c>
    </row>
    <row r="144" spans="1:20" x14ac:dyDescent="0.3">
      <c r="A144" s="1">
        <v>0.32500000000000001</v>
      </c>
      <c r="B144">
        <v>9</v>
      </c>
      <c r="C144">
        <v>1.5</v>
      </c>
      <c r="D144">
        <v>39.200000000000003</v>
      </c>
      <c r="E144">
        <v>2244</v>
      </c>
      <c r="F144">
        <v>1987</v>
      </c>
      <c r="G144">
        <v>0.89</v>
      </c>
      <c r="H144">
        <v>27</v>
      </c>
      <c r="I144">
        <v>1997</v>
      </c>
      <c r="J144">
        <v>53.5</v>
      </c>
      <c r="K144" t="s">
        <v>31</v>
      </c>
      <c r="L144">
        <v>57.7</v>
      </c>
      <c r="M144">
        <v>2.2400000000000002</v>
      </c>
      <c r="N144">
        <v>1.4</v>
      </c>
      <c r="O144">
        <v>0.84</v>
      </c>
      <c r="P144">
        <v>0.37</v>
      </c>
      <c r="Q144">
        <v>24</v>
      </c>
      <c r="R144">
        <v>27</v>
      </c>
      <c r="S144">
        <v>11</v>
      </c>
      <c r="T144">
        <v>11.2</v>
      </c>
    </row>
    <row r="145" spans="1:20" x14ac:dyDescent="0.3">
      <c r="A145" s="1">
        <v>0.32708333333333334</v>
      </c>
      <c r="B145">
        <v>9</v>
      </c>
      <c r="C145">
        <v>1.5</v>
      </c>
      <c r="D145">
        <v>39.5</v>
      </c>
      <c r="E145">
        <v>2260</v>
      </c>
      <c r="F145">
        <v>2020</v>
      </c>
      <c r="G145">
        <v>0.89</v>
      </c>
      <c r="H145">
        <v>25</v>
      </c>
      <c r="I145">
        <v>2170</v>
      </c>
      <c r="J145">
        <v>53.8</v>
      </c>
      <c r="K145" t="s">
        <v>31</v>
      </c>
      <c r="L145">
        <v>57.4</v>
      </c>
      <c r="M145">
        <v>2.42</v>
      </c>
      <c r="N145">
        <v>1.52</v>
      </c>
      <c r="O145">
        <v>0.9</v>
      </c>
      <c r="P145">
        <v>0.37</v>
      </c>
      <c r="Q145">
        <v>24</v>
      </c>
      <c r="R145">
        <v>27</v>
      </c>
      <c r="S145">
        <v>11.1</v>
      </c>
      <c r="T145">
        <v>11.3</v>
      </c>
    </row>
    <row r="146" spans="1:20" x14ac:dyDescent="0.3">
      <c r="A146" s="1">
        <v>0.32916666666666666</v>
      </c>
      <c r="B146">
        <v>9</v>
      </c>
      <c r="C146">
        <v>1.5</v>
      </c>
      <c r="D146">
        <v>39.6</v>
      </c>
      <c r="E146">
        <v>2267</v>
      </c>
      <c r="F146">
        <v>2031</v>
      </c>
      <c r="G146">
        <v>0.9</v>
      </c>
      <c r="H146">
        <v>25</v>
      </c>
      <c r="I146">
        <v>2157</v>
      </c>
      <c r="J146">
        <v>54.3</v>
      </c>
      <c r="K146" t="s">
        <v>31</v>
      </c>
      <c r="L146">
        <v>57</v>
      </c>
      <c r="M146">
        <v>2.38</v>
      </c>
      <c r="N146">
        <v>1.53</v>
      </c>
      <c r="O146">
        <v>0.85</v>
      </c>
      <c r="P146">
        <v>0.36</v>
      </c>
      <c r="Q146">
        <v>24</v>
      </c>
      <c r="R146">
        <v>27</v>
      </c>
      <c r="S146">
        <v>11.2</v>
      </c>
      <c r="T146">
        <v>11.3</v>
      </c>
    </row>
    <row r="147" spans="1:20" x14ac:dyDescent="0.3">
      <c r="A147" s="1">
        <v>0.33055555555555555</v>
      </c>
      <c r="B147">
        <v>9</v>
      </c>
      <c r="C147">
        <v>1.5</v>
      </c>
      <c r="D147">
        <v>39.4</v>
      </c>
      <c r="E147">
        <v>2252</v>
      </c>
      <c r="F147">
        <v>2032</v>
      </c>
      <c r="G147">
        <v>0.9</v>
      </c>
      <c r="H147">
        <v>23</v>
      </c>
      <c r="I147">
        <v>2326</v>
      </c>
      <c r="J147">
        <v>54.1</v>
      </c>
      <c r="K147" t="s">
        <v>31</v>
      </c>
      <c r="L147">
        <v>57.1</v>
      </c>
      <c r="M147">
        <v>2.58</v>
      </c>
      <c r="N147">
        <v>1.65</v>
      </c>
      <c r="O147">
        <v>0.93</v>
      </c>
      <c r="P147">
        <v>0.36</v>
      </c>
      <c r="Q147">
        <v>24</v>
      </c>
      <c r="R147">
        <v>27</v>
      </c>
      <c r="S147">
        <v>11.1</v>
      </c>
      <c r="T147">
        <v>11.2</v>
      </c>
    </row>
    <row r="148" spans="1:20" x14ac:dyDescent="0.3">
      <c r="A148" s="1">
        <v>0.33263888888888887</v>
      </c>
      <c r="B148">
        <v>9</v>
      </c>
      <c r="C148">
        <v>1.5</v>
      </c>
      <c r="D148">
        <v>40.1</v>
      </c>
      <c r="E148">
        <v>2294</v>
      </c>
      <c r="F148">
        <v>2081</v>
      </c>
      <c r="G148">
        <v>0.91</v>
      </c>
      <c r="H148">
        <v>23</v>
      </c>
      <c r="I148">
        <v>2422</v>
      </c>
      <c r="J148">
        <v>55.7</v>
      </c>
      <c r="K148" t="s">
        <v>31</v>
      </c>
      <c r="L148">
        <v>55.9</v>
      </c>
      <c r="M148">
        <v>2.61</v>
      </c>
      <c r="N148">
        <v>1.62</v>
      </c>
      <c r="O148">
        <v>0.98</v>
      </c>
      <c r="P148">
        <v>0.38</v>
      </c>
      <c r="Q148">
        <v>24</v>
      </c>
      <c r="R148">
        <v>27</v>
      </c>
      <c r="S148">
        <v>11.3</v>
      </c>
      <c r="T148">
        <v>11.5</v>
      </c>
    </row>
    <row r="149" spans="1:20" x14ac:dyDescent="0.3">
      <c r="A149" s="1">
        <v>0.33333333333333331</v>
      </c>
      <c r="B149">
        <v>9</v>
      </c>
      <c r="C149">
        <v>1.5</v>
      </c>
      <c r="D149">
        <v>39.6</v>
      </c>
      <c r="E149">
        <v>2268</v>
      </c>
      <c r="F149">
        <v>2035</v>
      </c>
      <c r="G149">
        <v>0.9</v>
      </c>
      <c r="H149">
        <v>25</v>
      </c>
      <c r="I149">
        <v>2171</v>
      </c>
      <c r="J149">
        <v>54.5</v>
      </c>
      <c r="K149" t="s">
        <v>31</v>
      </c>
      <c r="L149">
        <v>56.8</v>
      </c>
      <c r="M149">
        <v>2.39</v>
      </c>
      <c r="N149">
        <v>1.52</v>
      </c>
      <c r="O149">
        <v>0.86</v>
      </c>
      <c r="P149">
        <v>0.36</v>
      </c>
      <c r="Q149">
        <v>24</v>
      </c>
      <c r="R149">
        <v>27</v>
      </c>
      <c r="S149">
        <v>11.2</v>
      </c>
      <c r="T149">
        <v>11.3</v>
      </c>
    </row>
    <row r="150" spans="1:20" x14ac:dyDescent="0.3">
      <c r="A150" s="1">
        <v>0.3354166666666667</v>
      </c>
      <c r="B150">
        <v>9</v>
      </c>
      <c r="C150">
        <v>1.5</v>
      </c>
      <c r="D150">
        <v>39.9</v>
      </c>
      <c r="E150">
        <v>2283</v>
      </c>
      <c r="F150">
        <v>2078</v>
      </c>
      <c r="G150">
        <v>0.91</v>
      </c>
      <c r="H150">
        <v>23</v>
      </c>
      <c r="I150">
        <v>2389</v>
      </c>
      <c r="J150">
        <v>55.9</v>
      </c>
      <c r="K150" t="s">
        <v>31</v>
      </c>
      <c r="L150">
        <v>55.8</v>
      </c>
      <c r="M150">
        <v>2.57</v>
      </c>
      <c r="N150">
        <v>1.62</v>
      </c>
      <c r="O150">
        <v>0.95</v>
      </c>
      <c r="P150">
        <v>0.37</v>
      </c>
      <c r="Q150">
        <v>24</v>
      </c>
      <c r="R150">
        <v>27</v>
      </c>
      <c r="S150">
        <v>11.3</v>
      </c>
      <c r="T150">
        <v>11.4</v>
      </c>
    </row>
    <row r="151" spans="1:20" x14ac:dyDescent="0.3">
      <c r="A151" s="1">
        <v>0.33819444444444446</v>
      </c>
      <c r="B151">
        <v>9</v>
      </c>
      <c r="C151">
        <v>1.5</v>
      </c>
      <c r="D151">
        <v>40</v>
      </c>
      <c r="E151">
        <v>2290</v>
      </c>
      <c r="F151">
        <v>2071</v>
      </c>
      <c r="G151">
        <v>0.9</v>
      </c>
      <c r="H151">
        <v>25</v>
      </c>
      <c r="I151">
        <v>2227</v>
      </c>
      <c r="J151">
        <v>55.6</v>
      </c>
      <c r="K151" t="s">
        <v>31</v>
      </c>
      <c r="L151">
        <v>56</v>
      </c>
      <c r="M151">
        <v>2.4</v>
      </c>
      <c r="N151">
        <v>1.53</v>
      </c>
      <c r="O151">
        <v>0.87</v>
      </c>
      <c r="P151">
        <v>0.36</v>
      </c>
      <c r="Q151">
        <v>24</v>
      </c>
      <c r="R151">
        <v>27</v>
      </c>
      <c r="S151">
        <v>11.3</v>
      </c>
      <c r="T151">
        <v>11.4</v>
      </c>
    </row>
    <row r="152" spans="1:20" x14ac:dyDescent="0.3">
      <c r="A152" s="1">
        <v>0.34027777777777773</v>
      </c>
      <c r="B152">
        <v>9</v>
      </c>
      <c r="C152">
        <v>1.5</v>
      </c>
      <c r="D152">
        <v>40.1</v>
      </c>
      <c r="E152">
        <v>2295</v>
      </c>
      <c r="F152">
        <v>2110</v>
      </c>
      <c r="G152">
        <v>0.92</v>
      </c>
      <c r="H152">
        <v>24</v>
      </c>
      <c r="I152">
        <v>2413</v>
      </c>
      <c r="J152">
        <v>57.8</v>
      </c>
      <c r="K152" t="s">
        <v>31</v>
      </c>
      <c r="L152">
        <v>54.3</v>
      </c>
      <c r="M152">
        <v>2.5099999999999998</v>
      </c>
      <c r="N152">
        <v>1.6</v>
      </c>
      <c r="O152">
        <v>0.91</v>
      </c>
      <c r="P152">
        <v>0.36</v>
      </c>
      <c r="Q152">
        <v>25</v>
      </c>
      <c r="R152">
        <v>27</v>
      </c>
      <c r="S152">
        <v>11.4</v>
      </c>
      <c r="T152">
        <v>11.5</v>
      </c>
    </row>
    <row r="153" spans="1:20" x14ac:dyDescent="0.3">
      <c r="A153" s="1">
        <v>0.34236111111111112</v>
      </c>
      <c r="B153">
        <v>9</v>
      </c>
      <c r="C153">
        <v>1.5</v>
      </c>
      <c r="D153">
        <v>40.4</v>
      </c>
      <c r="E153">
        <v>2309</v>
      </c>
      <c r="F153">
        <v>2128</v>
      </c>
      <c r="G153">
        <v>0.92</v>
      </c>
      <c r="H153">
        <v>24</v>
      </c>
      <c r="I153">
        <v>2450</v>
      </c>
      <c r="J153">
        <v>58</v>
      </c>
      <c r="K153" t="s">
        <v>31</v>
      </c>
      <c r="L153">
        <v>54.1</v>
      </c>
      <c r="M153">
        <v>2.54</v>
      </c>
      <c r="N153">
        <v>1.66</v>
      </c>
      <c r="O153">
        <v>0.87</v>
      </c>
      <c r="P153">
        <v>0.34</v>
      </c>
      <c r="Q153">
        <v>25</v>
      </c>
      <c r="R153">
        <v>27</v>
      </c>
      <c r="S153">
        <v>11.5</v>
      </c>
      <c r="T153">
        <v>11.5</v>
      </c>
    </row>
    <row r="154" spans="1:20" x14ac:dyDescent="0.3">
      <c r="A154" s="1">
        <v>0.3444444444444445</v>
      </c>
      <c r="B154">
        <v>9</v>
      </c>
      <c r="C154">
        <v>1.5</v>
      </c>
      <c r="D154">
        <v>40.5</v>
      </c>
      <c r="E154">
        <v>2314</v>
      </c>
      <c r="F154">
        <v>2150</v>
      </c>
      <c r="G154">
        <v>0.93</v>
      </c>
      <c r="H154">
        <v>22</v>
      </c>
      <c r="I154">
        <v>2621</v>
      </c>
      <c r="J154">
        <v>58.6</v>
      </c>
      <c r="K154" t="s">
        <v>31</v>
      </c>
      <c r="L154">
        <v>53.6</v>
      </c>
      <c r="M154">
        <v>2.68</v>
      </c>
      <c r="N154">
        <v>1.71</v>
      </c>
      <c r="O154">
        <v>0.97</v>
      </c>
      <c r="P154">
        <v>0.36</v>
      </c>
      <c r="Q154">
        <v>25</v>
      </c>
      <c r="R154">
        <v>27</v>
      </c>
      <c r="S154">
        <v>11.5</v>
      </c>
      <c r="T154">
        <v>11.6</v>
      </c>
    </row>
    <row r="155" spans="1:20" x14ac:dyDescent="0.3">
      <c r="A155" s="1">
        <v>0.34583333333333338</v>
      </c>
      <c r="B155">
        <v>9</v>
      </c>
      <c r="C155">
        <v>1.5</v>
      </c>
      <c r="D155">
        <v>38.9</v>
      </c>
      <c r="E155">
        <v>2224</v>
      </c>
      <c r="F155">
        <v>2061</v>
      </c>
      <c r="G155">
        <v>0.93</v>
      </c>
      <c r="H155">
        <v>24</v>
      </c>
      <c r="I155">
        <v>2348</v>
      </c>
      <c r="J155">
        <v>56.3</v>
      </c>
      <c r="K155" t="s">
        <v>31</v>
      </c>
      <c r="L155">
        <v>55.5</v>
      </c>
      <c r="M155">
        <v>2.5</v>
      </c>
      <c r="N155">
        <v>1.67</v>
      </c>
      <c r="O155">
        <v>0.83</v>
      </c>
      <c r="P155">
        <v>0.33</v>
      </c>
      <c r="Q155">
        <v>25</v>
      </c>
      <c r="R155">
        <v>27</v>
      </c>
      <c r="S155">
        <v>11</v>
      </c>
      <c r="T155">
        <v>11.1</v>
      </c>
    </row>
    <row r="156" spans="1:20" x14ac:dyDescent="0.3">
      <c r="A156" s="1">
        <v>0.34652777777777777</v>
      </c>
      <c r="B156">
        <v>9</v>
      </c>
      <c r="C156">
        <v>1.5</v>
      </c>
      <c r="D156">
        <v>39.200000000000003</v>
      </c>
      <c r="E156">
        <v>2242</v>
      </c>
      <c r="F156">
        <v>2070</v>
      </c>
      <c r="G156">
        <v>0.92</v>
      </c>
      <c r="H156">
        <v>24</v>
      </c>
      <c r="I156">
        <v>2323</v>
      </c>
      <c r="J156">
        <v>56.2</v>
      </c>
      <c r="K156" t="s">
        <v>31</v>
      </c>
      <c r="L156">
        <v>55.5</v>
      </c>
      <c r="M156">
        <v>2.48</v>
      </c>
      <c r="N156">
        <v>1.67</v>
      </c>
      <c r="O156">
        <v>0.8</v>
      </c>
      <c r="P156">
        <v>0.32</v>
      </c>
      <c r="Q156">
        <v>25</v>
      </c>
      <c r="R156">
        <v>27</v>
      </c>
      <c r="S156">
        <v>11.1</v>
      </c>
      <c r="T156">
        <v>11.2</v>
      </c>
    </row>
    <row r="157" spans="1:20" x14ac:dyDescent="0.3">
      <c r="A157" s="1">
        <v>0.34791666666666665</v>
      </c>
      <c r="B157">
        <v>9</v>
      </c>
      <c r="C157">
        <v>1.5</v>
      </c>
      <c r="D157">
        <v>39.700000000000003</v>
      </c>
      <c r="E157">
        <v>2269</v>
      </c>
      <c r="F157">
        <v>2023</v>
      </c>
      <c r="G157">
        <v>0.89</v>
      </c>
      <c r="H157">
        <v>28</v>
      </c>
      <c r="I157">
        <v>1925</v>
      </c>
      <c r="J157">
        <v>54.1</v>
      </c>
      <c r="K157" t="s">
        <v>31</v>
      </c>
      <c r="L157">
        <v>57.2</v>
      </c>
      <c r="M157">
        <v>2.14</v>
      </c>
      <c r="N157">
        <v>1.43</v>
      </c>
      <c r="O157">
        <v>0.71</v>
      </c>
      <c r="P157">
        <v>0.33</v>
      </c>
      <c r="Q157">
        <v>24</v>
      </c>
      <c r="R157">
        <v>27</v>
      </c>
      <c r="S157">
        <v>11.2</v>
      </c>
      <c r="T157">
        <v>11.3</v>
      </c>
    </row>
    <row r="158" spans="1:20" x14ac:dyDescent="0.3">
      <c r="A158" s="1">
        <v>0.35000000000000003</v>
      </c>
      <c r="B158">
        <v>9</v>
      </c>
      <c r="C158">
        <v>1.5</v>
      </c>
      <c r="D158">
        <v>41.7</v>
      </c>
      <c r="E158">
        <v>2383</v>
      </c>
      <c r="F158">
        <v>2148</v>
      </c>
      <c r="G158">
        <v>0.9</v>
      </c>
      <c r="H158">
        <v>25</v>
      </c>
      <c r="I158">
        <v>2332</v>
      </c>
      <c r="J158">
        <v>57.3</v>
      </c>
      <c r="K158" t="s">
        <v>31</v>
      </c>
      <c r="L158">
        <v>54.7</v>
      </c>
      <c r="M158">
        <v>2.44</v>
      </c>
      <c r="N158">
        <v>1.53</v>
      </c>
      <c r="O158">
        <v>0.92</v>
      </c>
      <c r="P158">
        <v>0.38</v>
      </c>
      <c r="Q158">
        <v>24</v>
      </c>
      <c r="R158">
        <v>27</v>
      </c>
      <c r="S158">
        <v>11.8</v>
      </c>
      <c r="T158">
        <v>11.9</v>
      </c>
    </row>
    <row r="159" spans="1:20" x14ac:dyDescent="0.3">
      <c r="A159" s="1">
        <v>0.35138888888888892</v>
      </c>
      <c r="B159">
        <v>9</v>
      </c>
      <c r="C159">
        <v>1.5</v>
      </c>
      <c r="D159">
        <v>40</v>
      </c>
      <c r="E159">
        <v>2287</v>
      </c>
      <c r="F159">
        <v>2058</v>
      </c>
      <c r="G159">
        <v>0.9</v>
      </c>
      <c r="H159">
        <v>25</v>
      </c>
      <c r="I159">
        <v>2157</v>
      </c>
      <c r="J159">
        <v>54.8</v>
      </c>
      <c r="K159" t="s">
        <v>31</v>
      </c>
      <c r="L159">
        <v>56.7</v>
      </c>
      <c r="M159">
        <v>2.36</v>
      </c>
      <c r="N159">
        <v>1.5</v>
      </c>
      <c r="O159">
        <v>0.86</v>
      </c>
      <c r="P159">
        <v>0.37</v>
      </c>
      <c r="Q159">
        <v>24</v>
      </c>
      <c r="R159">
        <v>27</v>
      </c>
      <c r="S159">
        <v>11.3</v>
      </c>
      <c r="T159">
        <v>11.4</v>
      </c>
    </row>
    <row r="160" spans="1:20" x14ac:dyDescent="0.3">
      <c r="A160" s="1">
        <v>0.3527777777777778</v>
      </c>
      <c r="B160">
        <v>9</v>
      </c>
      <c r="C160">
        <v>1.5</v>
      </c>
      <c r="D160">
        <v>39.200000000000003</v>
      </c>
      <c r="E160">
        <v>2242</v>
      </c>
      <c r="F160">
        <v>1971</v>
      </c>
      <c r="G160">
        <v>0.88</v>
      </c>
      <c r="H160">
        <v>31</v>
      </c>
      <c r="I160">
        <v>1714</v>
      </c>
      <c r="J160">
        <v>52.6</v>
      </c>
      <c r="K160" t="s">
        <v>31</v>
      </c>
      <c r="L160">
        <v>58.3</v>
      </c>
      <c r="M160">
        <v>1.95</v>
      </c>
      <c r="N160">
        <v>1.23</v>
      </c>
      <c r="O160">
        <v>0.72</v>
      </c>
      <c r="P160">
        <v>0.37</v>
      </c>
      <c r="Q160">
        <v>23</v>
      </c>
      <c r="R160">
        <v>27</v>
      </c>
      <c r="S160">
        <v>11</v>
      </c>
      <c r="T160">
        <v>11.2</v>
      </c>
    </row>
    <row r="161" spans="1:20" x14ac:dyDescent="0.3">
      <c r="A161" s="1">
        <v>0.35486111111111113</v>
      </c>
      <c r="B161">
        <v>9</v>
      </c>
      <c r="C161">
        <v>1.5</v>
      </c>
      <c r="D161">
        <v>40.5</v>
      </c>
      <c r="E161">
        <v>2315</v>
      </c>
      <c r="F161">
        <v>2030</v>
      </c>
      <c r="G161">
        <v>0.88</v>
      </c>
      <c r="H161">
        <v>31</v>
      </c>
      <c r="I161">
        <v>1772</v>
      </c>
      <c r="J161">
        <v>54.2</v>
      </c>
      <c r="K161" t="s">
        <v>31</v>
      </c>
      <c r="L161">
        <v>57.1</v>
      </c>
      <c r="M161">
        <v>1.96</v>
      </c>
      <c r="N161">
        <v>1.22</v>
      </c>
      <c r="O161">
        <v>0.75</v>
      </c>
      <c r="P161">
        <v>0.38</v>
      </c>
      <c r="Q161">
        <v>23</v>
      </c>
      <c r="R161">
        <v>27</v>
      </c>
      <c r="S161">
        <v>11.4</v>
      </c>
      <c r="T161">
        <v>11.6</v>
      </c>
    </row>
    <row r="162" spans="1:20" x14ac:dyDescent="0.3">
      <c r="A162" s="1">
        <v>0.35555555555555557</v>
      </c>
      <c r="B162">
        <v>9</v>
      </c>
      <c r="C162">
        <v>1.5</v>
      </c>
      <c r="D162">
        <v>40.5</v>
      </c>
      <c r="E162">
        <v>2316</v>
      </c>
      <c r="F162">
        <v>2039</v>
      </c>
      <c r="G162">
        <v>0.88</v>
      </c>
      <c r="H162">
        <v>30</v>
      </c>
      <c r="I162">
        <v>1811</v>
      </c>
      <c r="J162">
        <v>54.7</v>
      </c>
      <c r="K162" t="s">
        <v>31</v>
      </c>
      <c r="L162">
        <v>56.7</v>
      </c>
      <c r="M162">
        <v>1.99</v>
      </c>
      <c r="N162">
        <v>1.24</v>
      </c>
      <c r="O162">
        <v>0.75</v>
      </c>
      <c r="P162">
        <v>0.38</v>
      </c>
      <c r="Q162">
        <v>24</v>
      </c>
      <c r="R162">
        <v>27</v>
      </c>
      <c r="S162">
        <v>11.4</v>
      </c>
      <c r="T162">
        <v>11.6</v>
      </c>
    </row>
    <row r="163" spans="1:20" x14ac:dyDescent="0.3">
      <c r="A163" s="1">
        <v>0.3576388888888889</v>
      </c>
      <c r="B163">
        <v>9</v>
      </c>
      <c r="C163">
        <v>1.5</v>
      </c>
      <c r="D163">
        <v>40.299999999999997</v>
      </c>
      <c r="E163">
        <v>2304</v>
      </c>
      <c r="F163">
        <v>2072</v>
      </c>
      <c r="G163">
        <v>0.9</v>
      </c>
      <c r="H163">
        <v>27</v>
      </c>
      <c r="I163">
        <v>2097</v>
      </c>
      <c r="J163">
        <v>55.6</v>
      </c>
      <c r="K163" t="s">
        <v>31</v>
      </c>
      <c r="L163">
        <v>56</v>
      </c>
      <c r="M163">
        <v>2.2599999999999998</v>
      </c>
      <c r="N163">
        <v>1.34</v>
      </c>
      <c r="O163">
        <v>0.93</v>
      </c>
      <c r="P163">
        <v>0.41</v>
      </c>
      <c r="Q163">
        <v>24</v>
      </c>
      <c r="R163">
        <v>27</v>
      </c>
      <c r="S163">
        <v>11.4</v>
      </c>
      <c r="T163">
        <v>11.5</v>
      </c>
    </row>
    <row r="164" spans="1:20" x14ac:dyDescent="0.3">
      <c r="A164" s="1">
        <v>0.35902777777777778</v>
      </c>
      <c r="B164">
        <v>9</v>
      </c>
      <c r="C164">
        <v>1.5</v>
      </c>
      <c r="D164">
        <v>39.299999999999997</v>
      </c>
      <c r="E164">
        <v>2246</v>
      </c>
      <c r="F164">
        <v>2052</v>
      </c>
      <c r="G164">
        <v>0.91</v>
      </c>
      <c r="H164">
        <v>25</v>
      </c>
      <c r="I164">
        <v>2198</v>
      </c>
      <c r="J164">
        <v>55.4</v>
      </c>
      <c r="K164" t="s">
        <v>31</v>
      </c>
      <c r="L164">
        <v>56.2</v>
      </c>
      <c r="M164">
        <v>2.38</v>
      </c>
      <c r="N164">
        <v>1.42</v>
      </c>
      <c r="O164">
        <v>0.96</v>
      </c>
      <c r="P164">
        <v>0.4</v>
      </c>
      <c r="Q164">
        <v>25</v>
      </c>
      <c r="R164">
        <v>27</v>
      </c>
      <c r="S164">
        <v>11.1</v>
      </c>
      <c r="T164">
        <v>11.2</v>
      </c>
    </row>
    <row r="165" spans="1:20" x14ac:dyDescent="0.3">
      <c r="A165" s="1">
        <v>0.3611111111111111</v>
      </c>
      <c r="B165">
        <v>9</v>
      </c>
      <c r="C165">
        <v>1.5</v>
      </c>
      <c r="D165">
        <v>38.700000000000003</v>
      </c>
      <c r="E165">
        <v>2212</v>
      </c>
      <c r="F165">
        <v>2034</v>
      </c>
      <c r="G165">
        <v>0.92</v>
      </c>
      <c r="H165">
        <v>26</v>
      </c>
      <c r="I165">
        <v>2130</v>
      </c>
      <c r="J165">
        <v>55.2</v>
      </c>
      <c r="K165" t="s">
        <v>31</v>
      </c>
      <c r="L165">
        <v>56.3</v>
      </c>
      <c r="M165">
        <v>2.31</v>
      </c>
      <c r="N165">
        <v>1.41</v>
      </c>
      <c r="O165">
        <v>0.9</v>
      </c>
      <c r="P165">
        <v>0.39</v>
      </c>
      <c r="Q165">
        <v>25</v>
      </c>
      <c r="R165">
        <v>27</v>
      </c>
      <c r="S165">
        <v>11</v>
      </c>
      <c r="T165">
        <v>11</v>
      </c>
    </row>
    <row r="166" spans="1:20" x14ac:dyDescent="0.3">
      <c r="A166" s="1">
        <v>0.36180555555555555</v>
      </c>
      <c r="B166">
        <v>9</v>
      </c>
      <c r="C166">
        <v>1.5</v>
      </c>
      <c r="D166">
        <v>39.6</v>
      </c>
      <c r="E166">
        <v>2267</v>
      </c>
      <c r="F166">
        <v>2069</v>
      </c>
      <c r="G166">
        <v>0.91</v>
      </c>
      <c r="H166">
        <v>29</v>
      </c>
      <c r="I166">
        <v>1954</v>
      </c>
      <c r="J166">
        <v>56.5</v>
      </c>
      <c r="K166" t="s">
        <v>31</v>
      </c>
      <c r="L166">
        <v>55.3</v>
      </c>
      <c r="M166">
        <v>2.0699999999999998</v>
      </c>
      <c r="N166">
        <v>1.3</v>
      </c>
      <c r="O166">
        <v>0.77</v>
      </c>
      <c r="P166">
        <v>0.37</v>
      </c>
      <c r="Q166">
        <v>25</v>
      </c>
      <c r="R166">
        <v>27</v>
      </c>
      <c r="S166">
        <v>11.2</v>
      </c>
      <c r="T166">
        <v>11.3</v>
      </c>
    </row>
    <row r="167" spans="1:20" x14ac:dyDescent="0.3">
      <c r="A167" s="1">
        <v>0.36319444444444443</v>
      </c>
      <c r="B167">
        <v>9</v>
      </c>
      <c r="C167">
        <v>1.5</v>
      </c>
      <c r="D167">
        <v>40.5</v>
      </c>
      <c r="E167">
        <v>2319</v>
      </c>
      <c r="F167">
        <v>2127</v>
      </c>
      <c r="G167">
        <v>0.92</v>
      </c>
      <c r="H167">
        <v>28</v>
      </c>
      <c r="I167">
        <v>2055</v>
      </c>
      <c r="J167">
        <v>58</v>
      </c>
      <c r="K167" t="s">
        <v>31</v>
      </c>
      <c r="L167">
        <v>54.1</v>
      </c>
      <c r="M167">
        <v>2.12</v>
      </c>
      <c r="N167">
        <v>1.32</v>
      </c>
      <c r="O167">
        <v>0.81</v>
      </c>
      <c r="P167">
        <v>0.38</v>
      </c>
      <c r="Q167">
        <v>25</v>
      </c>
      <c r="R167">
        <v>27</v>
      </c>
      <c r="S167">
        <v>11.5</v>
      </c>
      <c r="T167">
        <v>11.6</v>
      </c>
    </row>
    <row r="168" spans="1:20" x14ac:dyDescent="0.3">
      <c r="A168" s="1">
        <v>0.36458333333333331</v>
      </c>
      <c r="B168">
        <v>9</v>
      </c>
      <c r="C168">
        <v>1.5</v>
      </c>
      <c r="D168">
        <v>40.5</v>
      </c>
      <c r="E168">
        <v>2319</v>
      </c>
      <c r="F168">
        <v>2127</v>
      </c>
      <c r="G168">
        <v>0.92</v>
      </c>
      <c r="H168">
        <v>28</v>
      </c>
      <c r="I168">
        <v>2055</v>
      </c>
      <c r="J168">
        <v>58</v>
      </c>
      <c r="K168" t="s">
        <v>31</v>
      </c>
      <c r="L168">
        <v>54.1</v>
      </c>
      <c r="M168">
        <v>2.12</v>
      </c>
      <c r="N168">
        <v>1.32</v>
      </c>
      <c r="O168">
        <v>0.81</v>
      </c>
      <c r="P168">
        <v>0.38</v>
      </c>
      <c r="Q168">
        <v>25</v>
      </c>
      <c r="R168">
        <v>27</v>
      </c>
      <c r="S168">
        <v>11.5</v>
      </c>
      <c r="T168">
        <v>11.6</v>
      </c>
    </row>
    <row r="169" spans="1:20" x14ac:dyDescent="0.3">
      <c r="A169" s="1">
        <v>0.3659722222222222</v>
      </c>
      <c r="B169">
        <v>9</v>
      </c>
      <c r="C169">
        <v>1.5</v>
      </c>
      <c r="D169">
        <v>40.5</v>
      </c>
      <c r="E169">
        <v>2319</v>
      </c>
      <c r="F169">
        <v>2127</v>
      </c>
      <c r="G169">
        <v>0.92</v>
      </c>
      <c r="H169">
        <v>28</v>
      </c>
      <c r="I169">
        <v>2055</v>
      </c>
      <c r="J169">
        <v>58</v>
      </c>
      <c r="K169" t="s">
        <v>31</v>
      </c>
      <c r="L169">
        <v>54.1</v>
      </c>
      <c r="M169">
        <v>2.12</v>
      </c>
      <c r="N169">
        <v>1.32</v>
      </c>
      <c r="O169">
        <v>0.81</v>
      </c>
      <c r="P169">
        <v>0.38</v>
      </c>
      <c r="Q169">
        <v>25</v>
      </c>
      <c r="R169">
        <v>27</v>
      </c>
      <c r="S169">
        <v>11.5</v>
      </c>
      <c r="T169">
        <v>11.6</v>
      </c>
    </row>
    <row r="170" spans="1:20" x14ac:dyDescent="0.3">
      <c r="A170" s="1">
        <v>0.36736111111111108</v>
      </c>
      <c r="B170">
        <v>9</v>
      </c>
      <c r="C170">
        <v>1.5</v>
      </c>
      <c r="D170">
        <v>40.1</v>
      </c>
      <c r="E170">
        <v>2293</v>
      </c>
      <c r="F170">
        <v>2082</v>
      </c>
      <c r="G170">
        <v>0.91</v>
      </c>
      <c r="H170">
        <v>31</v>
      </c>
      <c r="I170">
        <v>1819</v>
      </c>
      <c r="J170">
        <v>57.1</v>
      </c>
      <c r="K170" t="s">
        <v>31</v>
      </c>
      <c r="L170">
        <v>54.8</v>
      </c>
      <c r="M170">
        <v>1.91</v>
      </c>
      <c r="N170">
        <v>1.23</v>
      </c>
      <c r="O170">
        <v>0.68</v>
      </c>
      <c r="P170">
        <v>0.36</v>
      </c>
      <c r="Q170">
        <v>25</v>
      </c>
      <c r="R170">
        <v>27</v>
      </c>
      <c r="S170">
        <v>11.3</v>
      </c>
      <c r="T170">
        <v>11.5</v>
      </c>
    </row>
    <row r="171" spans="1:20" x14ac:dyDescent="0.3">
      <c r="A171" s="1">
        <v>0.36805555555555558</v>
      </c>
      <c r="B171">
        <v>9</v>
      </c>
      <c r="C171">
        <v>1.5</v>
      </c>
      <c r="D171">
        <v>40.700000000000003</v>
      </c>
      <c r="E171">
        <v>2330</v>
      </c>
      <c r="F171">
        <v>2104</v>
      </c>
      <c r="G171">
        <v>0.9</v>
      </c>
      <c r="H171">
        <v>34</v>
      </c>
      <c r="I171">
        <v>1726</v>
      </c>
      <c r="J171">
        <v>58.1</v>
      </c>
      <c r="K171" t="s">
        <v>31</v>
      </c>
      <c r="L171">
        <v>54.1</v>
      </c>
      <c r="M171">
        <v>1.78</v>
      </c>
      <c r="N171">
        <v>1.1499999999999999</v>
      </c>
      <c r="O171">
        <v>0.63</v>
      </c>
      <c r="P171">
        <v>0.35</v>
      </c>
      <c r="Q171">
        <v>25</v>
      </c>
      <c r="R171">
        <v>28</v>
      </c>
      <c r="S171">
        <v>11.5</v>
      </c>
      <c r="T171">
        <v>11.6</v>
      </c>
    </row>
    <row r="172" spans="1:20" x14ac:dyDescent="0.3">
      <c r="A172" s="1">
        <v>0.36944444444444446</v>
      </c>
      <c r="B172">
        <v>9</v>
      </c>
      <c r="C172">
        <v>1.5</v>
      </c>
      <c r="D172">
        <v>40.200000000000003</v>
      </c>
      <c r="E172">
        <v>2302</v>
      </c>
      <c r="F172">
        <v>2051</v>
      </c>
      <c r="G172">
        <v>0.89</v>
      </c>
      <c r="H172">
        <v>36</v>
      </c>
      <c r="I172">
        <v>1580</v>
      </c>
      <c r="J172">
        <v>56.4</v>
      </c>
      <c r="K172" t="s">
        <v>31</v>
      </c>
      <c r="L172">
        <v>55.4</v>
      </c>
      <c r="M172">
        <v>1.68</v>
      </c>
      <c r="N172">
        <v>1.1000000000000001</v>
      </c>
      <c r="O172">
        <v>0.57999999999999996</v>
      </c>
      <c r="P172">
        <v>0.35</v>
      </c>
      <c r="Q172">
        <v>25</v>
      </c>
      <c r="R172">
        <v>28</v>
      </c>
      <c r="S172">
        <v>11.3</v>
      </c>
      <c r="T172">
        <v>11.5</v>
      </c>
    </row>
    <row r="173" spans="1:20" x14ac:dyDescent="0.3">
      <c r="A173" s="1">
        <v>0.37083333333333335</v>
      </c>
      <c r="B173">
        <v>9</v>
      </c>
      <c r="C173">
        <v>1.5</v>
      </c>
      <c r="D173">
        <v>39.9</v>
      </c>
      <c r="E173">
        <v>2284</v>
      </c>
      <c r="F173">
        <v>2032</v>
      </c>
      <c r="G173">
        <v>0.89</v>
      </c>
      <c r="H173">
        <v>36</v>
      </c>
      <c r="I173">
        <v>1565</v>
      </c>
      <c r="J173">
        <v>56.2</v>
      </c>
      <c r="K173" t="s">
        <v>31</v>
      </c>
      <c r="L173">
        <v>55.5</v>
      </c>
      <c r="M173">
        <v>1.67</v>
      </c>
      <c r="N173">
        <v>1.07</v>
      </c>
      <c r="O173">
        <v>0.6</v>
      </c>
      <c r="P173">
        <v>0.36</v>
      </c>
      <c r="Q173">
        <v>25</v>
      </c>
      <c r="R173">
        <v>28</v>
      </c>
      <c r="S173">
        <v>11.3</v>
      </c>
      <c r="T173">
        <v>11.4</v>
      </c>
    </row>
    <row r="174" spans="1:20" x14ac:dyDescent="0.3">
      <c r="A174" s="1">
        <v>0.37291666666666662</v>
      </c>
      <c r="B174">
        <v>9</v>
      </c>
      <c r="C174">
        <v>1.5</v>
      </c>
      <c r="D174">
        <v>39.9</v>
      </c>
      <c r="E174">
        <v>2283</v>
      </c>
      <c r="F174">
        <v>2088</v>
      </c>
      <c r="G174">
        <v>0.91</v>
      </c>
      <c r="H174">
        <v>32</v>
      </c>
      <c r="I174">
        <v>1845</v>
      </c>
      <c r="J174">
        <v>58.9</v>
      </c>
      <c r="K174" t="s">
        <v>31</v>
      </c>
      <c r="L174">
        <v>53.4</v>
      </c>
      <c r="M174">
        <v>1.88</v>
      </c>
      <c r="N174">
        <v>1.2</v>
      </c>
      <c r="O174">
        <v>0.68</v>
      </c>
      <c r="P174">
        <v>0.36</v>
      </c>
      <c r="Q174">
        <v>26</v>
      </c>
      <c r="R174">
        <v>28</v>
      </c>
      <c r="S174">
        <v>11.3</v>
      </c>
      <c r="T174">
        <v>11.4</v>
      </c>
    </row>
    <row r="175" spans="1:20" x14ac:dyDescent="0.3">
      <c r="A175" s="1">
        <v>0.375</v>
      </c>
      <c r="B175">
        <v>9</v>
      </c>
      <c r="C175">
        <v>1.5</v>
      </c>
      <c r="D175">
        <v>37.799999999999997</v>
      </c>
      <c r="E175">
        <v>2163</v>
      </c>
      <c r="F175">
        <v>1936</v>
      </c>
      <c r="G175">
        <v>0.89</v>
      </c>
      <c r="H175">
        <v>35</v>
      </c>
      <c r="I175">
        <v>1522</v>
      </c>
      <c r="J175">
        <v>54</v>
      </c>
      <c r="K175" t="s">
        <v>31</v>
      </c>
      <c r="L175">
        <v>57.3</v>
      </c>
      <c r="M175">
        <v>1.69</v>
      </c>
      <c r="N175">
        <v>1.0900000000000001</v>
      </c>
      <c r="O175">
        <v>0.6</v>
      </c>
      <c r="P175">
        <v>0.36</v>
      </c>
      <c r="Q175">
        <v>25</v>
      </c>
      <c r="R175">
        <v>28</v>
      </c>
      <c r="S175">
        <v>10.7</v>
      </c>
      <c r="T175">
        <v>10.8</v>
      </c>
    </row>
    <row r="176" spans="1:20" x14ac:dyDescent="0.3">
      <c r="A176" s="1">
        <v>0.37708333333333338</v>
      </c>
      <c r="B176">
        <v>9</v>
      </c>
      <c r="C176">
        <v>1.5</v>
      </c>
      <c r="D176">
        <v>40.700000000000003</v>
      </c>
      <c r="E176">
        <v>2328</v>
      </c>
      <c r="F176">
        <v>2057</v>
      </c>
      <c r="G176">
        <v>0.88</v>
      </c>
      <c r="H176">
        <v>31</v>
      </c>
      <c r="I176">
        <v>1784</v>
      </c>
      <c r="J176">
        <v>55.8</v>
      </c>
      <c r="K176" t="s">
        <v>31</v>
      </c>
      <c r="L176">
        <v>55.9</v>
      </c>
      <c r="M176">
        <v>1.92</v>
      </c>
      <c r="N176">
        <v>1.21</v>
      </c>
      <c r="O176">
        <v>0.71</v>
      </c>
      <c r="P176">
        <v>0.37</v>
      </c>
      <c r="Q176">
        <v>24</v>
      </c>
      <c r="R176">
        <v>27</v>
      </c>
      <c r="S176">
        <v>11.5</v>
      </c>
      <c r="T176">
        <v>11.6</v>
      </c>
    </row>
    <row r="177" spans="1:20" x14ac:dyDescent="0.3">
      <c r="A177" s="1">
        <v>0.37916666666666665</v>
      </c>
      <c r="B177">
        <v>9</v>
      </c>
      <c r="C177">
        <v>1.5</v>
      </c>
      <c r="D177">
        <v>41.7</v>
      </c>
      <c r="E177">
        <v>2384</v>
      </c>
      <c r="F177">
        <v>2118</v>
      </c>
      <c r="G177">
        <v>0.89</v>
      </c>
      <c r="H177">
        <v>27</v>
      </c>
      <c r="I177">
        <v>2116</v>
      </c>
      <c r="J177">
        <v>56.5</v>
      </c>
      <c r="K177" t="s">
        <v>31</v>
      </c>
      <c r="L177">
        <v>55.3</v>
      </c>
      <c r="M177">
        <v>2.25</v>
      </c>
      <c r="N177">
        <v>1.41</v>
      </c>
      <c r="O177">
        <v>0.83</v>
      </c>
      <c r="P177">
        <v>0.37</v>
      </c>
      <c r="Q177">
        <v>24</v>
      </c>
      <c r="R177">
        <v>27</v>
      </c>
      <c r="S177">
        <v>11.7</v>
      </c>
      <c r="T177">
        <v>11.9</v>
      </c>
    </row>
    <row r="178" spans="1:20" x14ac:dyDescent="0.3">
      <c r="A178" s="1">
        <v>0.38125000000000003</v>
      </c>
      <c r="B178">
        <v>9</v>
      </c>
      <c r="C178">
        <v>1.5</v>
      </c>
      <c r="D178">
        <v>40.4</v>
      </c>
      <c r="E178">
        <v>2313</v>
      </c>
      <c r="F178">
        <v>2062</v>
      </c>
      <c r="G178">
        <v>0.89</v>
      </c>
      <c r="H178">
        <v>23</v>
      </c>
      <c r="I178">
        <v>2312</v>
      </c>
      <c r="J178">
        <v>54.2</v>
      </c>
      <c r="K178" t="s">
        <v>31</v>
      </c>
      <c r="L178">
        <v>57.1</v>
      </c>
      <c r="M178">
        <v>2.56</v>
      </c>
      <c r="N178">
        <v>1.6</v>
      </c>
      <c r="O178">
        <v>0.96</v>
      </c>
      <c r="P178">
        <v>0.37</v>
      </c>
      <c r="Q178">
        <v>23</v>
      </c>
      <c r="R178">
        <v>26</v>
      </c>
      <c r="S178">
        <v>11.4</v>
      </c>
      <c r="T178">
        <v>11.6</v>
      </c>
    </row>
    <row r="179" spans="1:20" x14ac:dyDescent="0.3">
      <c r="A179" s="1">
        <v>0.3833333333333333</v>
      </c>
      <c r="B179">
        <v>9</v>
      </c>
      <c r="C179">
        <v>1.5</v>
      </c>
      <c r="D179">
        <v>41.2</v>
      </c>
      <c r="E179">
        <v>2355</v>
      </c>
      <c r="F179">
        <v>2091</v>
      </c>
      <c r="G179">
        <v>0.89</v>
      </c>
      <c r="H179">
        <v>22</v>
      </c>
      <c r="I179">
        <v>2494</v>
      </c>
      <c r="J179">
        <v>54.6</v>
      </c>
      <c r="K179" t="s">
        <v>31</v>
      </c>
      <c r="L179">
        <v>56.8</v>
      </c>
      <c r="M179">
        <v>2.74</v>
      </c>
      <c r="N179">
        <v>1.73</v>
      </c>
      <c r="O179">
        <v>1.01</v>
      </c>
      <c r="P179">
        <v>0.37</v>
      </c>
      <c r="Q179">
        <v>23</v>
      </c>
      <c r="R179">
        <v>26</v>
      </c>
      <c r="S179">
        <v>11.6</v>
      </c>
      <c r="T179">
        <v>11.8</v>
      </c>
    </row>
    <row r="180" spans="1:20" x14ac:dyDescent="0.3">
      <c r="A180" s="1">
        <v>0.38541666666666669</v>
      </c>
      <c r="B180">
        <v>9</v>
      </c>
      <c r="C180">
        <v>1.5</v>
      </c>
      <c r="D180">
        <v>41.8</v>
      </c>
      <c r="E180">
        <v>2390</v>
      </c>
      <c r="F180">
        <v>2132</v>
      </c>
      <c r="G180">
        <v>0.89</v>
      </c>
      <c r="H180">
        <v>21</v>
      </c>
      <c r="I180">
        <v>2687</v>
      </c>
      <c r="J180">
        <v>55.4</v>
      </c>
      <c r="K180" t="s">
        <v>31</v>
      </c>
      <c r="L180">
        <v>56.2</v>
      </c>
      <c r="M180">
        <v>2.91</v>
      </c>
      <c r="N180">
        <v>1.83</v>
      </c>
      <c r="O180">
        <v>1.08</v>
      </c>
      <c r="P180">
        <v>0.37</v>
      </c>
      <c r="Q180">
        <v>23</v>
      </c>
      <c r="R180">
        <v>26</v>
      </c>
      <c r="S180">
        <v>11.8</v>
      </c>
      <c r="T180">
        <v>11.9</v>
      </c>
    </row>
    <row r="181" spans="1:20" x14ac:dyDescent="0.3">
      <c r="A181" s="1">
        <v>0.38680555555555557</v>
      </c>
      <c r="B181">
        <v>9</v>
      </c>
      <c r="C181">
        <v>1.5</v>
      </c>
      <c r="D181">
        <v>41.2</v>
      </c>
      <c r="E181">
        <v>2355</v>
      </c>
      <c r="F181">
        <v>2091</v>
      </c>
      <c r="G181">
        <v>0.89</v>
      </c>
      <c r="H181">
        <v>21</v>
      </c>
      <c r="I181">
        <v>2577</v>
      </c>
      <c r="J181">
        <v>54.5</v>
      </c>
      <c r="K181" t="s">
        <v>31</v>
      </c>
      <c r="L181">
        <v>56.9</v>
      </c>
      <c r="M181">
        <v>2.84</v>
      </c>
      <c r="N181">
        <v>1.8</v>
      </c>
      <c r="O181">
        <v>1.04</v>
      </c>
      <c r="P181">
        <v>0.37</v>
      </c>
      <c r="Q181">
        <v>23</v>
      </c>
      <c r="R181">
        <v>26</v>
      </c>
      <c r="S181">
        <v>11.6</v>
      </c>
      <c r="T181">
        <v>11.8</v>
      </c>
    </row>
    <row r="182" spans="1:20" x14ac:dyDescent="0.3">
      <c r="A182" s="1">
        <v>0.38819444444444445</v>
      </c>
      <c r="B182">
        <v>9</v>
      </c>
      <c r="C182">
        <v>1.5</v>
      </c>
      <c r="D182">
        <v>42.3</v>
      </c>
      <c r="E182">
        <v>2419</v>
      </c>
      <c r="F182">
        <v>2150</v>
      </c>
      <c r="G182">
        <v>0.89</v>
      </c>
      <c r="H182">
        <v>22</v>
      </c>
      <c r="I182">
        <v>2575</v>
      </c>
      <c r="J182">
        <v>56.1</v>
      </c>
      <c r="K182" t="s">
        <v>31</v>
      </c>
      <c r="L182">
        <v>55.6</v>
      </c>
      <c r="M182">
        <v>2.76</v>
      </c>
      <c r="N182">
        <v>1.73</v>
      </c>
      <c r="O182">
        <v>1.02</v>
      </c>
      <c r="P182">
        <v>0.37</v>
      </c>
      <c r="Q182">
        <v>23</v>
      </c>
      <c r="R182">
        <v>26</v>
      </c>
      <c r="S182">
        <v>11.9</v>
      </c>
      <c r="T182">
        <v>12.1</v>
      </c>
    </row>
    <row r="183" spans="1:20" x14ac:dyDescent="0.3">
      <c r="A183" s="1">
        <v>0.39027777777777778</v>
      </c>
      <c r="B183">
        <v>9</v>
      </c>
      <c r="C183">
        <v>1.5</v>
      </c>
      <c r="D183">
        <v>41</v>
      </c>
      <c r="E183">
        <v>2345</v>
      </c>
      <c r="F183">
        <v>2098</v>
      </c>
      <c r="G183">
        <v>0.89</v>
      </c>
      <c r="H183">
        <v>22</v>
      </c>
      <c r="I183">
        <v>2495</v>
      </c>
      <c r="J183">
        <v>54.8</v>
      </c>
      <c r="K183" t="s">
        <v>31</v>
      </c>
      <c r="L183">
        <v>56.6</v>
      </c>
      <c r="M183">
        <v>2.73</v>
      </c>
      <c r="N183">
        <v>1.74</v>
      </c>
      <c r="O183">
        <v>0.99</v>
      </c>
      <c r="P183">
        <v>0.36</v>
      </c>
      <c r="Q183">
        <v>23</v>
      </c>
      <c r="R183">
        <v>26</v>
      </c>
      <c r="S183">
        <v>11.6</v>
      </c>
      <c r="T183">
        <v>11.7</v>
      </c>
    </row>
    <row r="184" spans="1:20" x14ac:dyDescent="0.3">
      <c r="A184" s="1">
        <v>0.3923611111111111</v>
      </c>
      <c r="B184">
        <v>9</v>
      </c>
      <c r="C184">
        <v>1.5</v>
      </c>
      <c r="D184">
        <v>40.5</v>
      </c>
      <c r="E184">
        <v>2317</v>
      </c>
      <c r="F184">
        <v>2070</v>
      </c>
      <c r="G184">
        <v>0.89</v>
      </c>
      <c r="H184">
        <v>23</v>
      </c>
      <c r="I184">
        <v>2380</v>
      </c>
      <c r="J184">
        <v>53.6</v>
      </c>
      <c r="K184" t="s">
        <v>31</v>
      </c>
      <c r="L184">
        <v>57.6</v>
      </c>
      <c r="M184">
        <v>2.67</v>
      </c>
      <c r="N184">
        <v>1.68</v>
      </c>
      <c r="O184">
        <v>0.98</v>
      </c>
      <c r="P184">
        <v>0.37</v>
      </c>
      <c r="Q184">
        <v>23</v>
      </c>
      <c r="R184">
        <v>26</v>
      </c>
      <c r="S184">
        <v>11.4</v>
      </c>
      <c r="T184">
        <v>11.6</v>
      </c>
    </row>
    <row r="185" spans="1:20" x14ac:dyDescent="0.3">
      <c r="A185" s="1">
        <v>0.39444444444444443</v>
      </c>
      <c r="B185">
        <v>9</v>
      </c>
      <c r="C185">
        <v>1.5</v>
      </c>
      <c r="D185">
        <v>41.3</v>
      </c>
      <c r="E185">
        <v>2361</v>
      </c>
      <c r="F185">
        <v>2110</v>
      </c>
      <c r="G185">
        <v>0.89</v>
      </c>
      <c r="H185">
        <v>22</v>
      </c>
      <c r="I185">
        <v>2426</v>
      </c>
      <c r="J185">
        <v>54.1</v>
      </c>
      <c r="K185" t="s">
        <v>31</v>
      </c>
      <c r="L185">
        <v>57.2</v>
      </c>
      <c r="M185">
        <v>2.69</v>
      </c>
      <c r="N185">
        <v>1.68</v>
      </c>
      <c r="O185">
        <v>1.02</v>
      </c>
      <c r="P185">
        <v>0.38</v>
      </c>
      <c r="Q185">
        <v>23</v>
      </c>
      <c r="R185">
        <v>26</v>
      </c>
      <c r="S185">
        <v>11.6</v>
      </c>
      <c r="T185">
        <v>11.8</v>
      </c>
    </row>
    <row r="186" spans="1:20" x14ac:dyDescent="0.3">
      <c r="A186" s="1">
        <v>0.39652777777777781</v>
      </c>
      <c r="B186">
        <v>9</v>
      </c>
      <c r="C186">
        <v>1.5</v>
      </c>
      <c r="D186">
        <v>40.799999999999997</v>
      </c>
      <c r="E186">
        <v>2332</v>
      </c>
      <c r="F186">
        <v>2095</v>
      </c>
      <c r="G186">
        <v>0.9</v>
      </c>
      <c r="H186">
        <v>22</v>
      </c>
      <c r="I186">
        <v>2386</v>
      </c>
      <c r="J186">
        <v>53.3</v>
      </c>
      <c r="K186" t="s">
        <v>31</v>
      </c>
      <c r="L186">
        <v>57.8</v>
      </c>
      <c r="M186">
        <v>2.69</v>
      </c>
      <c r="N186">
        <v>1.64</v>
      </c>
      <c r="O186">
        <v>1.04</v>
      </c>
      <c r="P186">
        <v>0.39</v>
      </c>
      <c r="Q186">
        <v>23</v>
      </c>
      <c r="R186">
        <v>25</v>
      </c>
      <c r="S186">
        <v>11.5</v>
      </c>
      <c r="T186">
        <v>11.6</v>
      </c>
    </row>
    <row r="187" spans="1:20" x14ac:dyDescent="0.3">
      <c r="A187" s="1">
        <v>0.39861111111111108</v>
      </c>
      <c r="B187">
        <v>9</v>
      </c>
      <c r="C187">
        <v>1.5</v>
      </c>
      <c r="D187">
        <v>40</v>
      </c>
      <c r="E187">
        <v>2287</v>
      </c>
      <c r="F187">
        <v>2055</v>
      </c>
      <c r="G187">
        <v>0.9</v>
      </c>
      <c r="H187">
        <v>23</v>
      </c>
      <c r="I187">
        <v>2340</v>
      </c>
      <c r="J187">
        <v>52.8</v>
      </c>
      <c r="K187" t="s">
        <v>31</v>
      </c>
      <c r="L187">
        <v>58.2</v>
      </c>
      <c r="M187">
        <v>2.66</v>
      </c>
      <c r="N187">
        <v>1.65</v>
      </c>
      <c r="O187">
        <v>1.01</v>
      </c>
      <c r="P187">
        <v>0.38</v>
      </c>
      <c r="Q187">
        <v>23</v>
      </c>
      <c r="R187">
        <v>26</v>
      </c>
      <c r="S187">
        <v>11.3</v>
      </c>
      <c r="T187">
        <v>11.4</v>
      </c>
    </row>
    <row r="188" spans="1:20" x14ac:dyDescent="0.3">
      <c r="A188" s="1">
        <v>0.40069444444444446</v>
      </c>
      <c r="B188">
        <v>9</v>
      </c>
      <c r="C188">
        <v>1.5</v>
      </c>
      <c r="D188">
        <v>40.4</v>
      </c>
      <c r="E188">
        <v>2312</v>
      </c>
      <c r="F188">
        <v>2090</v>
      </c>
      <c r="G188">
        <v>0.9</v>
      </c>
      <c r="H188">
        <v>21</v>
      </c>
      <c r="I188">
        <v>2526</v>
      </c>
      <c r="J188">
        <v>52.9</v>
      </c>
      <c r="K188" t="s">
        <v>31</v>
      </c>
      <c r="L188">
        <v>58.1</v>
      </c>
      <c r="M188">
        <v>2.86</v>
      </c>
      <c r="N188">
        <v>1.76</v>
      </c>
      <c r="O188">
        <v>1.1100000000000001</v>
      </c>
      <c r="P188">
        <v>0.39</v>
      </c>
      <c r="Q188">
        <v>23</v>
      </c>
      <c r="R188">
        <v>25</v>
      </c>
      <c r="S188">
        <v>11.4</v>
      </c>
      <c r="T188">
        <v>11.5</v>
      </c>
    </row>
    <row r="189" spans="1:20" x14ac:dyDescent="0.3">
      <c r="A189" s="1">
        <v>0.40138888888888885</v>
      </c>
      <c r="B189">
        <v>9</v>
      </c>
      <c r="C189">
        <v>1.5</v>
      </c>
      <c r="D189">
        <v>39.9</v>
      </c>
      <c r="E189">
        <v>2283</v>
      </c>
      <c r="F189">
        <v>2065</v>
      </c>
      <c r="G189">
        <v>0.9</v>
      </c>
      <c r="H189">
        <v>21</v>
      </c>
      <c r="I189">
        <v>2533</v>
      </c>
      <c r="J189">
        <v>52.2</v>
      </c>
      <c r="K189" t="s">
        <v>31</v>
      </c>
      <c r="L189">
        <v>58.7</v>
      </c>
      <c r="M189">
        <v>2.91</v>
      </c>
      <c r="N189">
        <v>1.81</v>
      </c>
      <c r="O189">
        <v>1.1000000000000001</v>
      </c>
      <c r="P189">
        <v>0.38</v>
      </c>
      <c r="Q189">
        <v>23</v>
      </c>
      <c r="R189">
        <v>25</v>
      </c>
      <c r="S189">
        <v>11.3</v>
      </c>
      <c r="T189">
        <v>11.4</v>
      </c>
    </row>
    <row r="190" spans="1:20" x14ac:dyDescent="0.3">
      <c r="A190" s="1">
        <v>0.40347222222222223</v>
      </c>
      <c r="B190">
        <v>9</v>
      </c>
      <c r="C190">
        <v>1.5</v>
      </c>
      <c r="D190">
        <v>40.6</v>
      </c>
      <c r="E190">
        <v>2322</v>
      </c>
      <c r="F190">
        <v>2099</v>
      </c>
      <c r="G190">
        <v>0.9</v>
      </c>
      <c r="H190">
        <v>21</v>
      </c>
      <c r="I190">
        <v>2561</v>
      </c>
      <c r="J190">
        <v>52.9</v>
      </c>
      <c r="K190" t="s">
        <v>31</v>
      </c>
      <c r="L190">
        <v>58.1</v>
      </c>
      <c r="M190">
        <v>2.91</v>
      </c>
      <c r="N190">
        <v>1.79</v>
      </c>
      <c r="O190">
        <v>1.1100000000000001</v>
      </c>
      <c r="P190">
        <v>0.38</v>
      </c>
      <c r="Q190">
        <v>23</v>
      </c>
      <c r="R190">
        <v>25</v>
      </c>
      <c r="S190">
        <v>11.5</v>
      </c>
      <c r="T190">
        <v>11.6</v>
      </c>
    </row>
    <row r="191" spans="1:20" x14ac:dyDescent="0.3">
      <c r="A191" s="1">
        <v>0.4055555555555555</v>
      </c>
      <c r="B191">
        <v>9</v>
      </c>
      <c r="C191">
        <v>1.5</v>
      </c>
      <c r="D191">
        <v>40.4</v>
      </c>
      <c r="E191">
        <v>2312</v>
      </c>
      <c r="F191">
        <v>2102</v>
      </c>
      <c r="G191">
        <v>0.91</v>
      </c>
      <c r="H191">
        <v>20</v>
      </c>
      <c r="I191">
        <v>2623</v>
      </c>
      <c r="J191">
        <v>53.4</v>
      </c>
      <c r="K191" t="s">
        <v>31</v>
      </c>
      <c r="L191">
        <v>57.7</v>
      </c>
      <c r="M191">
        <v>2.95</v>
      </c>
      <c r="N191">
        <v>1.8</v>
      </c>
      <c r="O191">
        <v>1.1399999999999999</v>
      </c>
      <c r="P191">
        <v>0.39</v>
      </c>
      <c r="Q191">
        <v>23</v>
      </c>
      <c r="R191">
        <v>25</v>
      </c>
      <c r="S191">
        <v>11.4</v>
      </c>
      <c r="T191">
        <v>11.5</v>
      </c>
    </row>
    <row r="192" spans="1:20" x14ac:dyDescent="0.3">
      <c r="A192" s="1">
        <v>0.40763888888888888</v>
      </c>
      <c r="B192">
        <v>9</v>
      </c>
      <c r="C192">
        <v>1.5</v>
      </c>
      <c r="D192">
        <v>39.799999999999997</v>
      </c>
      <c r="E192">
        <v>2278</v>
      </c>
      <c r="F192">
        <v>2075</v>
      </c>
      <c r="G192">
        <v>0.91</v>
      </c>
      <c r="H192">
        <v>21</v>
      </c>
      <c r="I192">
        <v>2574</v>
      </c>
      <c r="J192">
        <v>53</v>
      </c>
      <c r="K192" t="s">
        <v>31</v>
      </c>
      <c r="L192">
        <v>58.1</v>
      </c>
      <c r="M192">
        <v>2.92</v>
      </c>
      <c r="N192">
        <v>1.8</v>
      </c>
      <c r="O192">
        <v>1.1200000000000001</v>
      </c>
      <c r="P192">
        <v>0.38</v>
      </c>
      <c r="Q192">
        <v>23</v>
      </c>
      <c r="R192">
        <v>26</v>
      </c>
      <c r="S192">
        <v>11.3</v>
      </c>
      <c r="T192">
        <v>11.4</v>
      </c>
    </row>
    <row r="193" spans="1:20" x14ac:dyDescent="0.3">
      <c r="A193" s="1">
        <v>0.40972222222222227</v>
      </c>
      <c r="B193">
        <v>9</v>
      </c>
      <c r="C193">
        <v>1.5</v>
      </c>
      <c r="D193">
        <v>39.200000000000003</v>
      </c>
      <c r="E193">
        <v>2243</v>
      </c>
      <c r="F193">
        <v>2049</v>
      </c>
      <c r="G193">
        <v>0.91</v>
      </c>
      <c r="H193">
        <v>21</v>
      </c>
      <c r="I193">
        <v>2555</v>
      </c>
      <c r="J193">
        <v>52.5</v>
      </c>
      <c r="K193" t="s">
        <v>31</v>
      </c>
      <c r="L193">
        <v>58.5</v>
      </c>
      <c r="M193">
        <v>2.92</v>
      </c>
      <c r="N193">
        <v>1.79</v>
      </c>
      <c r="O193">
        <v>1.1299999999999999</v>
      </c>
      <c r="P193">
        <v>0.39</v>
      </c>
      <c r="Q193">
        <v>23</v>
      </c>
      <c r="R193">
        <v>26</v>
      </c>
      <c r="S193">
        <v>11.1</v>
      </c>
      <c r="T193">
        <v>11.2</v>
      </c>
    </row>
    <row r="194" spans="1:20" x14ac:dyDescent="0.3">
      <c r="A194" s="1">
        <v>0.41180555555555554</v>
      </c>
      <c r="B194">
        <v>9</v>
      </c>
      <c r="C194">
        <v>1.5</v>
      </c>
      <c r="D194">
        <v>39.5</v>
      </c>
      <c r="E194">
        <v>2258</v>
      </c>
      <c r="F194">
        <v>2070</v>
      </c>
      <c r="G194">
        <v>0.92</v>
      </c>
      <c r="H194">
        <v>20</v>
      </c>
      <c r="I194">
        <v>2636</v>
      </c>
      <c r="J194">
        <v>53.2</v>
      </c>
      <c r="K194" t="s">
        <v>31</v>
      </c>
      <c r="L194">
        <v>57.9</v>
      </c>
      <c r="M194">
        <v>2.98</v>
      </c>
      <c r="N194">
        <v>1.8</v>
      </c>
      <c r="O194">
        <v>1.17</v>
      </c>
      <c r="P194">
        <v>0.39</v>
      </c>
      <c r="Q194">
        <v>24</v>
      </c>
      <c r="R194">
        <v>26</v>
      </c>
      <c r="S194">
        <v>11.2</v>
      </c>
      <c r="T194">
        <v>11.3</v>
      </c>
    </row>
    <row r="195" spans="1:20" x14ac:dyDescent="0.3">
      <c r="A195" s="1">
        <v>0.41388888888888892</v>
      </c>
      <c r="B195">
        <v>9</v>
      </c>
      <c r="C195">
        <v>1.5</v>
      </c>
      <c r="D195">
        <v>38.9</v>
      </c>
      <c r="E195">
        <v>2226</v>
      </c>
      <c r="F195">
        <v>2032</v>
      </c>
      <c r="G195">
        <v>0.91</v>
      </c>
      <c r="H195">
        <v>20</v>
      </c>
      <c r="I195">
        <v>2589</v>
      </c>
      <c r="J195">
        <v>51.8</v>
      </c>
      <c r="K195" t="s">
        <v>31</v>
      </c>
      <c r="L195">
        <v>59</v>
      </c>
      <c r="M195">
        <v>3</v>
      </c>
      <c r="N195">
        <v>1.79</v>
      </c>
      <c r="O195">
        <v>1.21</v>
      </c>
      <c r="P195">
        <v>0.4</v>
      </c>
      <c r="Q195">
        <v>23</v>
      </c>
      <c r="R195">
        <v>25</v>
      </c>
      <c r="S195">
        <v>11</v>
      </c>
      <c r="T195">
        <v>11.1</v>
      </c>
    </row>
    <row r="196" spans="1:20" x14ac:dyDescent="0.3">
      <c r="A196" s="1">
        <v>0.41597222222222219</v>
      </c>
      <c r="B196">
        <v>9</v>
      </c>
      <c r="C196">
        <v>1.5</v>
      </c>
      <c r="D196">
        <v>38.6</v>
      </c>
      <c r="E196">
        <v>2210</v>
      </c>
      <c r="F196">
        <v>2028</v>
      </c>
      <c r="G196">
        <v>0.92</v>
      </c>
      <c r="H196">
        <v>20</v>
      </c>
      <c r="I196">
        <v>2625</v>
      </c>
      <c r="J196">
        <v>52.3</v>
      </c>
      <c r="K196" t="s">
        <v>31</v>
      </c>
      <c r="L196">
        <v>58.6</v>
      </c>
      <c r="M196">
        <v>3.01</v>
      </c>
      <c r="N196">
        <v>1.82</v>
      </c>
      <c r="O196">
        <v>1.19</v>
      </c>
      <c r="P196">
        <v>0.4</v>
      </c>
      <c r="Q196">
        <v>24</v>
      </c>
      <c r="R196">
        <v>26</v>
      </c>
      <c r="S196">
        <v>11</v>
      </c>
      <c r="T196">
        <v>11</v>
      </c>
    </row>
    <row r="197" spans="1:20" x14ac:dyDescent="0.3">
      <c r="A197" s="1">
        <v>0.41805555555555557</v>
      </c>
      <c r="B197">
        <v>9</v>
      </c>
      <c r="C197">
        <v>1.5</v>
      </c>
      <c r="D197">
        <v>38.6</v>
      </c>
      <c r="E197">
        <v>2210</v>
      </c>
      <c r="F197">
        <v>2029</v>
      </c>
      <c r="G197">
        <v>0.92</v>
      </c>
      <c r="H197">
        <v>20</v>
      </c>
      <c r="I197">
        <v>2625</v>
      </c>
      <c r="J197">
        <v>52.3</v>
      </c>
      <c r="K197" t="s">
        <v>31</v>
      </c>
      <c r="L197">
        <v>58.6</v>
      </c>
      <c r="M197">
        <v>3.01</v>
      </c>
      <c r="N197">
        <v>1.82</v>
      </c>
      <c r="O197">
        <v>1.19</v>
      </c>
      <c r="P197">
        <v>0.4</v>
      </c>
      <c r="Q197">
        <v>24</v>
      </c>
      <c r="R197">
        <v>26</v>
      </c>
      <c r="S197">
        <v>11</v>
      </c>
      <c r="T197">
        <v>11</v>
      </c>
    </row>
    <row r="198" spans="1:20" x14ac:dyDescent="0.3">
      <c r="A198" s="1">
        <v>0.41944444444444445</v>
      </c>
      <c r="B198">
        <v>9</v>
      </c>
      <c r="C198">
        <v>1.5</v>
      </c>
      <c r="D198">
        <v>38.4</v>
      </c>
      <c r="E198">
        <v>2197</v>
      </c>
      <c r="F198">
        <v>1997</v>
      </c>
      <c r="G198">
        <v>0.91</v>
      </c>
      <c r="H198">
        <v>22</v>
      </c>
      <c r="I198">
        <v>2326</v>
      </c>
      <c r="J198">
        <v>52.1</v>
      </c>
      <c r="K198" t="s">
        <v>31</v>
      </c>
      <c r="L198">
        <v>58.8</v>
      </c>
      <c r="M198">
        <v>2.68</v>
      </c>
      <c r="N198">
        <v>1.66</v>
      </c>
      <c r="O198">
        <v>1.02</v>
      </c>
      <c r="P198">
        <v>0.38</v>
      </c>
      <c r="Q198">
        <v>24</v>
      </c>
      <c r="R198">
        <v>26</v>
      </c>
      <c r="S198">
        <v>10.9</v>
      </c>
      <c r="T198">
        <v>11</v>
      </c>
    </row>
    <row r="199" spans="1:20" x14ac:dyDescent="0.3">
      <c r="A199" s="1">
        <v>0.42083333333333334</v>
      </c>
      <c r="B199">
        <v>9</v>
      </c>
      <c r="C199">
        <v>1.5</v>
      </c>
      <c r="D199">
        <v>39.200000000000003</v>
      </c>
      <c r="E199">
        <v>2241</v>
      </c>
      <c r="F199">
        <v>2045</v>
      </c>
      <c r="G199">
        <v>0.91</v>
      </c>
      <c r="H199">
        <v>22</v>
      </c>
      <c r="I199">
        <v>2433</v>
      </c>
      <c r="J199">
        <v>53.8</v>
      </c>
      <c r="K199" t="s">
        <v>31</v>
      </c>
      <c r="L199">
        <v>57.5</v>
      </c>
      <c r="M199">
        <v>2.72</v>
      </c>
      <c r="N199">
        <v>1.68</v>
      </c>
      <c r="O199">
        <v>1.03</v>
      </c>
      <c r="P199">
        <v>0.38</v>
      </c>
      <c r="Q199">
        <v>24</v>
      </c>
      <c r="R199">
        <v>26</v>
      </c>
      <c r="S199">
        <v>11.1</v>
      </c>
      <c r="T199">
        <v>11.2</v>
      </c>
    </row>
    <row r="200" spans="1:20" x14ac:dyDescent="0.3">
      <c r="A200" s="1">
        <v>0.42222222222222222</v>
      </c>
      <c r="B200">
        <v>9</v>
      </c>
      <c r="C200">
        <v>1.5</v>
      </c>
      <c r="D200">
        <v>39.299999999999997</v>
      </c>
      <c r="E200">
        <v>2247</v>
      </c>
      <c r="F200">
        <v>2039</v>
      </c>
      <c r="G200">
        <v>0.91</v>
      </c>
      <c r="H200">
        <v>25</v>
      </c>
      <c r="I200">
        <v>2205</v>
      </c>
      <c r="J200">
        <v>54.4</v>
      </c>
      <c r="K200" t="s">
        <v>31</v>
      </c>
      <c r="L200">
        <v>56.9</v>
      </c>
      <c r="M200">
        <v>2.4300000000000002</v>
      </c>
      <c r="N200">
        <v>1.53</v>
      </c>
      <c r="O200">
        <v>0.9</v>
      </c>
      <c r="P200">
        <v>0.37</v>
      </c>
      <c r="Q200">
        <v>24</v>
      </c>
      <c r="R200">
        <v>27</v>
      </c>
      <c r="S200">
        <v>11.1</v>
      </c>
      <c r="T200">
        <v>11.2</v>
      </c>
    </row>
    <row r="201" spans="1:20" x14ac:dyDescent="0.3">
      <c r="A201" s="1">
        <v>0.4236111111111111</v>
      </c>
      <c r="B201">
        <v>9</v>
      </c>
      <c r="C201">
        <v>1.5</v>
      </c>
      <c r="D201">
        <v>38.799999999999997</v>
      </c>
      <c r="E201">
        <v>2217</v>
      </c>
      <c r="F201">
        <v>1994</v>
      </c>
      <c r="G201">
        <v>0.9</v>
      </c>
      <c r="H201">
        <v>29</v>
      </c>
      <c r="I201">
        <v>1889</v>
      </c>
      <c r="J201">
        <v>54</v>
      </c>
      <c r="K201" t="s">
        <v>31</v>
      </c>
      <c r="L201">
        <v>57.2</v>
      </c>
      <c r="M201">
        <v>2.1</v>
      </c>
      <c r="N201">
        <v>1.35</v>
      </c>
      <c r="O201">
        <v>0.75</v>
      </c>
      <c r="P201">
        <v>0.36</v>
      </c>
      <c r="Q201">
        <v>24</v>
      </c>
      <c r="R201">
        <v>27</v>
      </c>
      <c r="S201">
        <v>10.9</v>
      </c>
      <c r="T201">
        <v>11.1</v>
      </c>
    </row>
    <row r="202" spans="1:20" x14ac:dyDescent="0.3">
      <c r="A202" s="1">
        <v>0.42499999999999999</v>
      </c>
      <c r="B202">
        <v>9</v>
      </c>
      <c r="C202">
        <v>1.5</v>
      </c>
      <c r="D202">
        <v>40.799999999999997</v>
      </c>
      <c r="E202">
        <v>2336</v>
      </c>
      <c r="F202">
        <v>2126</v>
      </c>
      <c r="G202">
        <v>0.91</v>
      </c>
      <c r="H202">
        <v>25</v>
      </c>
      <c r="I202">
        <v>2293</v>
      </c>
      <c r="J202">
        <v>57.8</v>
      </c>
      <c r="K202" t="s">
        <v>31</v>
      </c>
      <c r="L202">
        <v>54.3</v>
      </c>
      <c r="M202">
        <v>2.38</v>
      </c>
      <c r="N202">
        <v>1.49</v>
      </c>
      <c r="O202">
        <v>0.89</v>
      </c>
      <c r="P202">
        <v>0.37</v>
      </c>
      <c r="Q202">
        <v>25</v>
      </c>
      <c r="R202">
        <v>27</v>
      </c>
      <c r="S202">
        <v>11.6</v>
      </c>
      <c r="T202">
        <v>11.7</v>
      </c>
    </row>
    <row r="203" spans="1:20" x14ac:dyDescent="0.3">
      <c r="A203" s="1">
        <v>0.42777777777777781</v>
      </c>
      <c r="B203">
        <v>9</v>
      </c>
      <c r="C203">
        <v>1.5</v>
      </c>
      <c r="D203">
        <v>41.2</v>
      </c>
      <c r="E203">
        <v>2357</v>
      </c>
      <c r="F203">
        <v>2137</v>
      </c>
      <c r="G203">
        <v>0.91</v>
      </c>
      <c r="H203">
        <v>29</v>
      </c>
      <c r="I203">
        <v>2028</v>
      </c>
      <c r="J203">
        <v>58.9</v>
      </c>
      <c r="K203" t="s">
        <v>31</v>
      </c>
      <c r="L203">
        <v>53.4</v>
      </c>
      <c r="M203">
        <v>2.0699999999999998</v>
      </c>
      <c r="N203">
        <v>1.31</v>
      </c>
      <c r="O203">
        <v>0.75</v>
      </c>
      <c r="P203">
        <v>0.36</v>
      </c>
      <c r="Q203">
        <v>25</v>
      </c>
      <c r="R203">
        <v>28</v>
      </c>
      <c r="S203">
        <v>11.7</v>
      </c>
      <c r="T203">
        <v>11.8</v>
      </c>
    </row>
    <row r="204" spans="1:20" x14ac:dyDescent="0.3">
      <c r="A204" s="1">
        <v>0.42986111111111108</v>
      </c>
      <c r="B204">
        <v>9</v>
      </c>
      <c r="C204">
        <v>1.5</v>
      </c>
      <c r="D204">
        <v>39.799999999999997</v>
      </c>
      <c r="E204">
        <v>2277</v>
      </c>
      <c r="F204">
        <v>2050</v>
      </c>
      <c r="G204">
        <v>0.9</v>
      </c>
      <c r="H204">
        <v>28</v>
      </c>
      <c r="I204">
        <v>1967</v>
      </c>
      <c r="J204">
        <v>55.7</v>
      </c>
      <c r="K204" t="s">
        <v>31</v>
      </c>
      <c r="L204">
        <v>55.9</v>
      </c>
      <c r="M204">
        <v>2.12</v>
      </c>
      <c r="N204">
        <v>1.35</v>
      </c>
      <c r="O204">
        <v>0.77</v>
      </c>
      <c r="P204">
        <v>0.36</v>
      </c>
      <c r="Q204">
        <v>24</v>
      </c>
      <c r="R204">
        <v>27</v>
      </c>
      <c r="S204">
        <v>11.2</v>
      </c>
      <c r="T204">
        <v>11.4</v>
      </c>
    </row>
    <row r="205" spans="1:20" x14ac:dyDescent="0.3">
      <c r="A205" s="1">
        <v>0.43194444444444446</v>
      </c>
      <c r="B205">
        <v>9</v>
      </c>
      <c r="C205">
        <v>1.5</v>
      </c>
      <c r="D205">
        <v>41.2</v>
      </c>
      <c r="E205">
        <v>2359</v>
      </c>
      <c r="F205">
        <v>2137</v>
      </c>
      <c r="G205">
        <v>0.91</v>
      </c>
      <c r="H205">
        <v>25</v>
      </c>
      <c r="I205">
        <v>2281</v>
      </c>
      <c r="J205">
        <v>57</v>
      </c>
      <c r="K205" t="s">
        <v>31</v>
      </c>
      <c r="L205">
        <v>54.9</v>
      </c>
      <c r="M205">
        <v>2.4</v>
      </c>
      <c r="N205">
        <v>1.49</v>
      </c>
      <c r="O205">
        <v>0.91</v>
      </c>
      <c r="P205">
        <v>0.38</v>
      </c>
      <c r="Q205">
        <v>24</v>
      </c>
      <c r="R205">
        <v>27</v>
      </c>
      <c r="S205">
        <v>11.7</v>
      </c>
      <c r="T205">
        <v>11.8</v>
      </c>
    </row>
    <row r="206" spans="1:20" x14ac:dyDescent="0.3">
      <c r="A206" s="1">
        <v>0.43333333333333335</v>
      </c>
      <c r="B206">
        <v>9</v>
      </c>
      <c r="C206">
        <v>1.5</v>
      </c>
      <c r="D206">
        <v>39.299999999999997</v>
      </c>
      <c r="E206">
        <v>2249</v>
      </c>
      <c r="F206">
        <v>2024</v>
      </c>
      <c r="G206">
        <v>0.9</v>
      </c>
      <c r="H206">
        <v>26</v>
      </c>
      <c r="I206">
        <v>2080</v>
      </c>
      <c r="J206">
        <v>53.3</v>
      </c>
      <c r="K206" t="s">
        <v>31</v>
      </c>
      <c r="L206">
        <v>57.8</v>
      </c>
      <c r="M206">
        <v>2.34</v>
      </c>
      <c r="N206">
        <v>1.48</v>
      </c>
      <c r="O206">
        <v>0.86</v>
      </c>
      <c r="P206">
        <v>0.37</v>
      </c>
      <c r="Q206">
        <v>24</v>
      </c>
      <c r="R206">
        <v>26</v>
      </c>
      <c r="S206">
        <v>11.1</v>
      </c>
      <c r="T206">
        <v>11.2</v>
      </c>
    </row>
    <row r="207" spans="1:20" x14ac:dyDescent="0.3">
      <c r="A207" s="1">
        <v>0.43472222222222223</v>
      </c>
      <c r="B207">
        <v>9</v>
      </c>
      <c r="C207">
        <v>1.5</v>
      </c>
      <c r="D207">
        <v>39.700000000000003</v>
      </c>
      <c r="E207">
        <v>2272</v>
      </c>
      <c r="F207">
        <v>2041</v>
      </c>
      <c r="G207">
        <v>0.9</v>
      </c>
      <c r="H207">
        <v>26</v>
      </c>
      <c r="I207">
        <v>2068</v>
      </c>
      <c r="J207">
        <v>53.5</v>
      </c>
      <c r="K207" t="s">
        <v>31</v>
      </c>
      <c r="L207">
        <v>57.6</v>
      </c>
      <c r="M207">
        <v>2.3199999999999998</v>
      </c>
      <c r="N207">
        <v>1.47</v>
      </c>
      <c r="O207">
        <v>0.85</v>
      </c>
      <c r="P207">
        <v>0.37</v>
      </c>
      <c r="Q207">
        <v>24</v>
      </c>
      <c r="R207">
        <v>26</v>
      </c>
      <c r="S207">
        <v>11.2</v>
      </c>
      <c r="T207">
        <v>11.4</v>
      </c>
    </row>
    <row r="208" spans="1:20" x14ac:dyDescent="0.3">
      <c r="A208" s="1">
        <v>0.4368055555555555</v>
      </c>
      <c r="B208">
        <v>9</v>
      </c>
      <c r="C208">
        <v>1.5</v>
      </c>
      <c r="D208">
        <v>39</v>
      </c>
      <c r="E208">
        <v>2230</v>
      </c>
      <c r="F208">
        <v>2040</v>
      </c>
      <c r="G208">
        <v>0.92</v>
      </c>
      <c r="H208">
        <v>22</v>
      </c>
      <c r="I208">
        <v>2418</v>
      </c>
      <c r="J208">
        <v>54.2</v>
      </c>
      <c r="K208" t="s">
        <v>31</v>
      </c>
      <c r="L208">
        <v>57.1</v>
      </c>
      <c r="M208">
        <v>2.68</v>
      </c>
      <c r="N208">
        <v>1.74</v>
      </c>
      <c r="O208">
        <v>0.93</v>
      </c>
      <c r="P208">
        <v>0.35</v>
      </c>
      <c r="Q208">
        <v>24</v>
      </c>
      <c r="R208">
        <v>27</v>
      </c>
      <c r="S208">
        <v>11</v>
      </c>
      <c r="T208">
        <v>11.1</v>
      </c>
    </row>
    <row r="209" spans="1:20" x14ac:dyDescent="0.3">
      <c r="A209" s="1">
        <v>0.4381944444444445</v>
      </c>
      <c r="B209">
        <v>9</v>
      </c>
      <c r="C209">
        <v>1.5</v>
      </c>
      <c r="D209">
        <v>36.5</v>
      </c>
      <c r="E209">
        <v>2086</v>
      </c>
      <c r="F209">
        <v>1930</v>
      </c>
      <c r="G209">
        <v>0.93</v>
      </c>
      <c r="H209">
        <v>22</v>
      </c>
      <c r="I209">
        <v>2352</v>
      </c>
      <c r="J209">
        <v>51.8</v>
      </c>
      <c r="K209" t="s">
        <v>31</v>
      </c>
      <c r="L209">
        <v>59</v>
      </c>
      <c r="M209">
        <v>2.73</v>
      </c>
      <c r="N209">
        <v>1.77</v>
      </c>
      <c r="O209">
        <v>0.96</v>
      </c>
      <c r="P209">
        <v>0.35</v>
      </c>
      <c r="Q209">
        <v>25</v>
      </c>
      <c r="R209">
        <v>27</v>
      </c>
      <c r="S209">
        <v>10.4</v>
      </c>
      <c r="T209">
        <v>10.4</v>
      </c>
    </row>
    <row r="210" spans="1:20" x14ac:dyDescent="0.3">
      <c r="A210" s="1">
        <v>0.43958333333333338</v>
      </c>
      <c r="B210">
        <v>9</v>
      </c>
      <c r="C210">
        <v>1.5</v>
      </c>
      <c r="D210">
        <v>36.4</v>
      </c>
      <c r="E210">
        <v>2084</v>
      </c>
      <c r="F210">
        <v>1889</v>
      </c>
      <c r="G210">
        <v>0.91</v>
      </c>
      <c r="H210">
        <v>23</v>
      </c>
      <c r="I210">
        <v>2150</v>
      </c>
      <c r="J210">
        <v>50.5</v>
      </c>
      <c r="K210" t="s">
        <v>31</v>
      </c>
      <c r="L210">
        <v>60.1</v>
      </c>
      <c r="M210">
        <v>2.56</v>
      </c>
      <c r="N210">
        <v>1.71</v>
      </c>
      <c r="O210">
        <v>0.85</v>
      </c>
      <c r="P210">
        <v>0.33</v>
      </c>
      <c r="Q210">
        <v>24</v>
      </c>
      <c r="R210">
        <v>27</v>
      </c>
      <c r="S210">
        <v>10.3</v>
      </c>
      <c r="T210">
        <v>10.4</v>
      </c>
    </row>
    <row r="211" spans="1:20" x14ac:dyDescent="0.3">
      <c r="A211" s="1">
        <v>0.44027777777777777</v>
      </c>
      <c r="B211">
        <v>9</v>
      </c>
      <c r="C211">
        <v>1.5</v>
      </c>
      <c r="D211">
        <v>36.200000000000003</v>
      </c>
      <c r="E211">
        <v>2070</v>
      </c>
      <c r="F211">
        <v>1837</v>
      </c>
      <c r="G211">
        <v>0.89</v>
      </c>
      <c r="H211">
        <v>28</v>
      </c>
      <c r="I211">
        <v>1786</v>
      </c>
      <c r="J211">
        <v>49.6</v>
      </c>
      <c r="K211" t="s">
        <v>31</v>
      </c>
      <c r="L211">
        <v>60.7</v>
      </c>
      <c r="M211">
        <v>2.16</v>
      </c>
      <c r="N211">
        <v>1.48</v>
      </c>
      <c r="O211">
        <v>0.68</v>
      </c>
      <c r="P211">
        <v>0.31</v>
      </c>
      <c r="Q211">
        <v>24</v>
      </c>
      <c r="R211">
        <v>27</v>
      </c>
      <c r="S211">
        <v>10.199999999999999</v>
      </c>
      <c r="T211">
        <v>10.3</v>
      </c>
    </row>
    <row r="212" spans="1:20" x14ac:dyDescent="0.3">
      <c r="A212" s="1">
        <v>0.44236111111111115</v>
      </c>
      <c r="B212">
        <v>9</v>
      </c>
      <c r="C212">
        <v>1.5</v>
      </c>
      <c r="D212">
        <v>36.200000000000003</v>
      </c>
      <c r="E212">
        <v>2069</v>
      </c>
      <c r="F212">
        <v>1837</v>
      </c>
      <c r="G212">
        <v>0.89</v>
      </c>
      <c r="H212">
        <v>28</v>
      </c>
      <c r="I212">
        <v>1786</v>
      </c>
      <c r="J212">
        <v>49.6</v>
      </c>
      <c r="K212" t="s">
        <v>31</v>
      </c>
      <c r="L212">
        <v>60.7</v>
      </c>
      <c r="M212">
        <v>2.16</v>
      </c>
      <c r="N212">
        <v>1.48</v>
      </c>
      <c r="O212">
        <v>0.68</v>
      </c>
      <c r="P212">
        <v>0.31</v>
      </c>
      <c r="Q212">
        <v>24</v>
      </c>
      <c r="R212">
        <v>27</v>
      </c>
      <c r="S212">
        <v>10.199999999999999</v>
      </c>
      <c r="T212">
        <v>10.3</v>
      </c>
    </row>
    <row r="213" spans="1:20" x14ac:dyDescent="0.3">
      <c r="A213" s="1">
        <v>0.44375000000000003</v>
      </c>
      <c r="B213">
        <v>9</v>
      </c>
      <c r="C213">
        <v>1.5</v>
      </c>
      <c r="D213">
        <v>37</v>
      </c>
      <c r="E213">
        <v>2116</v>
      </c>
      <c r="F213">
        <v>1844</v>
      </c>
      <c r="G213">
        <v>0.87</v>
      </c>
      <c r="H213">
        <v>29</v>
      </c>
      <c r="I213">
        <v>1743</v>
      </c>
      <c r="J213">
        <v>49.9</v>
      </c>
      <c r="K213" t="s">
        <v>31</v>
      </c>
      <c r="L213">
        <v>60.5</v>
      </c>
      <c r="M213">
        <v>2.1</v>
      </c>
      <c r="N213">
        <v>1.43</v>
      </c>
      <c r="O213">
        <v>0.67</v>
      </c>
      <c r="P213">
        <v>0.32</v>
      </c>
      <c r="Q213">
        <v>24</v>
      </c>
      <c r="R213">
        <v>27</v>
      </c>
      <c r="S213">
        <v>10.4</v>
      </c>
      <c r="T213">
        <v>10.6</v>
      </c>
    </row>
    <row r="214" spans="1:20" x14ac:dyDescent="0.3">
      <c r="A214" s="1">
        <v>0.4458333333333333</v>
      </c>
      <c r="B214">
        <v>9</v>
      </c>
      <c r="C214">
        <v>1.5</v>
      </c>
      <c r="D214">
        <v>38</v>
      </c>
      <c r="E214">
        <v>2176</v>
      </c>
      <c r="F214">
        <v>1901</v>
      </c>
      <c r="G214">
        <v>0.87</v>
      </c>
      <c r="H214">
        <v>26</v>
      </c>
      <c r="I214">
        <v>1937</v>
      </c>
      <c r="J214">
        <v>51.2</v>
      </c>
      <c r="K214" t="s">
        <v>31</v>
      </c>
      <c r="L214">
        <v>59.5</v>
      </c>
      <c r="M214">
        <v>2.27</v>
      </c>
      <c r="N214">
        <v>1.51</v>
      </c>
      <c r="O214">
        <v>0.76</v>
      </c>
      <c r="P214">
        <v>0.33</v>
      </c>
      <c r="Q214">
        <v>24</v>
      </c>
      <c r="R214">
        <v>27</v>
      </c>
      <c r="S214">
        <v>10.7</v>
      </c>
      <c r="T214">
        <v>10.9</v>
      </c>
    </row>
    <row r="215" spans="1:20" x14ac:dyDescent="0.3">
      <c r="A215" s="1">
        <v>0.44722222222222219</v>
      </c>
      <c r="B215">
        <v>9</v>
      </c>
      <c r="C215">
        <v>1.5</v>
      </c>
      <c r="D215">
        <v>40</v>
      </c>
      <c r="E215">
        <v>2289</v>
      </c>
      <c r="F215">
        <v>1994</v>
      </c>
      <c r="G215">
        <v>0.87</v>
      </c>
      <c r="H215">
        <v>27</v>
      </c>
      <c r="I215">
        <v>1956</v>
      </c>
      <c r="J215">
        <v>53.7</v>
      </c>
      <c r="K215" t="s">
        <v>31</v>
      </c>
      <c r="L215">
        <v>57.5</v>
      </c>
      <c r="M215">
        <v>2.19</v>
      </c>
      <c r="N215">
        <v>1.39</v>
      </c>
      <c r="O215">
        <v>0.8</v>
      </c>
      <c r="P215">
        <v>0.37</v>
      </c>
      <c r="Q215">
        <v>23</v>
      </c>
      <c r="R215">
        <v>27</v>
      </c>
      <c r="S215">
        <v>11.2</v>
      </c>
      <c r="T215">
        <v>11.4</v>
      </c>
    </row>
    <row r="216" spans="1:20" x14ac:dyDescent="0.3">
      <c r="A216" s="1">
        <v>0.44861111111111113</v>
      </c>
      <c r="B216">
        <v>9</v>
      </c>
      <c r="C216">
        <v>1.5</v>
      </c>
      <c r="D216">
        <v>40.700000000000003</v>
      </c>
      <c r="E216">
        <v>2330</v>
      </c>
      <c r="F216">
        <v>2070</v>
      </c>
      <c r="G216">
        <v>0.89</v>
      </c>
      <c r="H216">
        <v>28</v>
      </c>
      <c r="I216">
        <v>2040</v>
      </c>
      <c r="J216">
        <v>56.5</v>
      </c>
      <c r="K216" t="s">
        <v>31</v>
      </c>
      <c r="L216">
        <v>55.3</v>
      </c>
      <c r="M216">
        <v>2.17</v>
      </c>
      <c r="N216">
        <v>1.35</v>
      </c>
      <c r="O216">
        <v>0.81</v>
      </c>
      <c r="P216">
        <v>0.38</v>
      </c>
      <c r="Q216">
        <v>24</v>
      </c>
      <c r="R216">
        <v>27</v>
      </c>
      <c r="S216">
        <v>11.5</v>
      </c>
      <c r="T216">
        <v>11.6</v>
      </c>
    </row>
    <row r="217" spans="1:20" x14ac:dyDescent="0.3">
      <c r="A217" s="1">
        <v>0.45</v>
      </c>
      <c r="B217">
        <v>9</v>
      </c>
      <c r="C217">
        <v>1.5</v>
      </c>
      <c r="D217">
        <v>41.6</v>
      </c>
      <c r="E217">
        <v>2379</v>
      </c>
      <c r="F217">
        <v>2144</v>
      </c>
      <c r="G217">
        <v>0.9</v>
      </c>
      <c r="H217">
        <v>28</v>
      </c>
      <c r="I217">
        <v>2138</v>
      </c>
      <c r="J217">
        <v>59.2</v>
      </c>
      <c r="K217" t="s">
        <v>31</v>
      </c>
      <c r="L217">
        <v>53.1</v>
      </c>
      <c r="M217">
        <v>2.17</v>
      </c>
      <c r="N217">
        <v>1.35</v>
      </c>
      <c r="O217">
        <v>0.82</v>
      </c>
      <c r="P217">
        <v>0.38</v>
      </c>
      <c r="Q217">
        <v>25</v>
      </c>
      <c r="R217">
        <v>28</v>
      </c>
      <c r="S217">
        <v>11.8</v>
      </c>
      <c r="T217">
        <v>11.9</v>
      </c>
    </row>
    <row r="218" spans="1:20" x14ac:dyDescent="0.3">
      <c r="A218" s="1">
        <v>0.4513888888888889</v>
      </c>
      <c r="B218">
        <v>9</v>
      </c>
      <c r="C218">
        <v>1.5</v>
      </c>
      <c r="D218">
        <v>42.3</v>
      </c>
      <c r="E218">
        <v>2422</v>
      </c>
      <c r="F218">
        <v>2177</v>
      </c>
      <c r="G218">
        <v>0.9</v>
      </c>
      <c r="H218">
        <v>28</v>
      </c>
      <c r="I218">
        <v>2153</v>
      </c>
      <c r="J218">
        <v>59.8</v>
      </c>
      <c r="K218" t="s">
        <v>31</v>
      </c>
      <c r="L218">
        <v>52.7</v>
      </c>
      <c r="M218">
        <v>2.16</v>
      </c>
      <c r="N218">
        <v>1.34</v>
      </c>
      <c r="O218">
        <v>0.83</v>
      </c>
      <c r="P218">
        <v>0.38</v>
      </c>
      <c r="Q218">
        <v>25</v>
      </c>
      <c r="R218">
        <v>27</v>
      </c>
      <c r="S218">
        <v>12</v>
      </c>
      <c r="T218">
        <v>12.1</v>
      </c>
    </row>
    <row r="219" spans="1:20" x14ac:dyDescent="0.3">
      <c r="A219" s="1">
        <v>0.45277777777777778</v>
      </c>
      <c r="B219">
        <v>9</v>
      </c>
      <c r="C219">
        <v>1.5</v>
      </c>
      <c r="D219">
        <v>41.7</v>
      </c>
      <c r="E219">
        <v>2384</v>
      </c>
      <c r="F219">
        <v>2171</v>
      </c>
      <c r="G219">
        <v>0.91</v>
      </c>
      <c r="H219">
        <v>25</v>
      </c>
      <c r="I219">
        <v>2384</v>
      </c>
      <c r="J219">
        <v>59.5</v>
      </c>
      <c r="K219" t="s">
        <v>31</v>
      </c>
      <c r="L219">
        <v>52.9</v>
      </c>
      <c r="M219">
        <v>2.4</v>
      </c>
      <c r="N219">
        <v>1.45</v>
      </c>
      <c r="O219">
        <v>0.96</v>
      </c>
      <c r="P219">
        <v>0.4</v>
      </c>
      <c r="Q219">
        <v>25</v>
      </c>
      <c r="R219">
        <v>27</v>
      </c>
      <c r="S219">
        <v>11.8</v>
      </c>
      <c r="T219">
        <v>11.9</v>
      </c>
    </row>
    <row r="220" spans="1:20" x14ac:dyDescent="0.3">
      <c r="A220" s="1">
        <v>0.45416666666666666</v>
      </c>
      <c r="B220">
        <v>9</v>
      </c>
      <c r="C220">
        <v>1.5</v>
      </c>
      <c r="D220">
        <v>40.5</v>
      </c>
      <c r="E220">
        <v>2318</v>
      </c>
      <c r="F220">
        <v>2147</v>
      </c>
      <c r="G220">
        <v>0.93</v>
      </c>
      <c r="H220">
        <v>25</v>
      </c>
      <c r="I220">
        <v>2363</v>
      </c>
      <c r="J220">
        <v>59.4</v>
      </c>
      <c r="K220" t="s">
        <v>31</v>
      </c>
      <c r="L220">
        <v>53</v>
      </c>
      <c r="M220">
        <v>2.39</v>
      </c>
      <c r="N220">
        <v>1.45</v>
      </c>
      <c r="O220">
        <v>0.94</v>
      </c>
      <c r="P220">
        <v>0.39</v>
      </c>
      <c r="Q220">
        <v>26</v>
      </c>
      <c r="R220">
        <v>28</v>
      </c>
      <c r="S220">
        <v>11.5</v>
      </c>
      <c r="T220">
        <v>11.6</v>
      </c>
    </row>
    <row r="221" spans="1:20" x14ac:dyDescent="0.3">
      <c r="A221" s="1">
        <v>0.45555555555555555</v>
      </c>
      <c r="B221">
        <v>9</v>
      </c>
      <c r="C221">
        <v>1.5</v>
      </c>
      <c r="D221">
        <v>39.799999999999997</v>
      </c>
      <c r="E221">
        <v>2275</v>
      </c>
      <c r="F221">
        <v>2117</v>
      </c>
      <c r="G221">
        <v>0.93</v>
      </c>
      <c r="H221">
        <v>26</v>
      </c>
      <c r="I221">
        <v>2236</v>
      </c>
      <c r="J221">
        <v>58.8</v>
      </c>
      <c r="K221" t="s">
        <v>31</v>
      </c>
      <c r="L221">
        <v>53.4</v>
      </c>
      <c r="M221">
        <v>2.2799999999999998</v>
      </c>
      <c r="N221">
        <v>1.41</v>
      </c>
      <c r="O221">
        <v>0.87</v>
      </c>
      <c r="P221">
        <v>0.38</v>
      </c>
      <c r="Q221">
        <v>26</v>
      </c>
      <c r="R221">
        <v>28</v>
      </c>
      <c r="S221">
        <v>11.3</v>
      </c>
      <c r="T221">
        <v>11.4</v>
      </c>
    </row>
    <row r="222" spans="1:20" x14ac:dyDescent="0.3">
      <c r="A222" s="1">
        <v>0.45763888888888887</v>
      </c>
      <c r="B222">
        <v>9</v>
      </c>
      <c r="C222">
        <v>1.5</v>
      </c>
      <c r="D222">
        <v>38.6</v>
      </c>
      <c r="E222">
        <v>2208</v>
      </c>
      <c r="F222">
        <v>2064</v>
      </c>
      <c r="G222">
        <v>0.93</v>
      </c>
      <c r="H222">
        <v>26</v>
      </c>
      <c r="I222">
        <v>2210</v>
      </c>
      <c r="J222">
        <v>57.1</v>
      </c>
      <c r="K222" t="s">
        <v>31</v>
      </c>
      <c r="L222">
        <v>54.8</v>
      </c>
      <c r="M222">
        <v>2.3199999999999998</v>
      </c>
      <c r="N222">
        <v>1.46</v>
      </c>
      <c r="O222">
        <v>0.86</v>
      </c>
      <c r="P222">
        <v>0.37</v>
      </c>
      <c r="Q222">
        <v>26</v>
      </c>
      <c r="R222">
        <v>28</v>
      </c>
      <c r="S222">
        <v>11</v>
      </c>
      <c r="T222">
        <v>11</v>
      </c>
    </row>
    <row r="223" spans="1:20" x14ac:dyDescent="0.3">
      <c r="A223" s="1">
        <v>0.4597222222222222</v>
      </c>
      <c r="B223">
        <v>9</v>
      </c>
      <c r="C223">
        <v>1.5</v>
      </c>
      <c r="D223">
        <v>38.700000000000003</v>
      </c>
      <c r="E223">
        <v>2213</v>
      </c>
      <c r="F223">
        <v>2066</v>
      </c>
      <c r="G223">
        <v>0.93</v>
      </c>
      <c r="H223">
        <v>24</v>
      </c>
      <c r="I223">
        <v>2340</v>
      </c>
      <c r="J223">
        <v>56.4</v>
      </c>
      <c r="K223" t="s">
        <v>31</v>
      </c>
      <c r="L223">
        <v>55.4</v>
      </c>
      <c r="M223">
        <v>2.4900000000000002</v>
      </c>
      <c r="N223">
        <v>1.54</v>
      </c>
      <c r="O223">
        <v>0.95</v>
      </c>
      <c r="P223">
        <v>0.38</v>
      </c>
      <c r="Q223">
        <v>25</v>
      </c>
      <c r="R223">
        <v>27</v>
      </c>
      <c r="S223">
        <v>11</v>
      </c>
      <c r="T223">
        <v>11.1</v>
      </c>
    </row>
    <row r="224" spans="1:20" x14ac:dyDescent="0.3">
      <c r="A224" s="1">
        <v>0.46111111111111108</v>
      </c>
      <c r="B224">
        <v>9</v>
      </c>
      <c r="C224">
        <v>1.5</v>
      </c>
      <c r="D224">
        <v>38.9</v>
      </c>
      <c r="E224">
        <v>2227</v>
      </c>
      <c r="F224">
        <v>2068</v>
      </c>
      <c r="G224">
        <v>0.93</v>
      </c>
      <c r="H224">
        <v>24</v>
      </c>
      <c r="I224">
        <v>2357</v>
      </c>
      <c r="J224">
        <v>55.5</v>
      </c>
      <c r="K224" t="s">
        <v>31</v>
      </c>
      <c r="L224">
        <v>56.1</v>
      </c>
      <c r="M224">
        <v>2.5499999999999998</v>
      </c>
      <c r="N224">
        <v>1.59</v>
      </c>
      <c r="O224">
        <v>0.96</v>
      </c>
      <c r="P224">
        <v>0.38</v>
      </c>
      <c r="Q224">
        <v>25</v>
      </c>
      <c r="R224">
        <v>27</v>
      </c>
      <c r="S224">
        <v>11.1</v>
      </c>
      <c r="T224">
        <v>11.1</v>
      </c>
    </row>
    <row r="225" spans="1:20" x14ac:dyDescent="0.3">
      <c r="A225" s="1">
        <v>0.46319444444444446</v>
      </c>
      <c r="B225">
        <v>9</v>
      </c>
      <c r="C225">
        <v>1.5</v>
      </c>
      <c r="D225">
        <v>38.5</v>
      </c>
      <c r="E225">
        <v>2203</v>
      </c>
      <c r="F225">
        <v>2034</v>
      </c>
      <c r="G225">
        <v>0.92</v>
      </c>
      <c r="H225">
        <v>25</v>
      </c>
      <c r="I225">
        <v>2211</v>
      </c>
      <c r="J225">
        <v>54.8</v>
      </c>
      <c r="K225" t="s">
        <v>31</v>
      </c>
      <c r="L225">
        <v>56.6</v>
      </c>
      <c r="M225">
        <v>2.42</v>
      </c>
      <c r="N225">
        <v>1.54</v>
      </c>
      <c r="O225">
        <v>0.88</v>
      </c>
      <c r="P225">
        <v>0.37</v>
      </c>
      <c r="Q225">
        <v>25</v>
      </c>
      <c r="R225">
        <v>27</v>
      </c>
      <c r="S225">
        <v>10.9</v>
      </c>
      <c r="T225">
        <v>11</v>
      </c>
    </row>
    <row r="226" spans="1:20" x14ac:dyDescent="0.3">
      <c r="A226" s="1">
        <v>0.46458333333333335</v>
      </c>
      <c r="B226">
        <v>9</v>
      </c>
      <c r="C226">
        <v>1.5</v>
      </c>
      <c r="D226">
        <v>38.5</v>
      </c>
      <c r="E226">
        <v>2203</v>
      </c>
      <c r="F226">
        <v>2034</v>
      </c>
      <c r="G226">
        <v>0.92</v>
      </c>
      <c r="H226">
        <v>25</v>
      </c>
      <c r="I226">
        <v>2211</v>
      </c>
      <c r="J226">
        <v>54.8</v>
      </c>
      <c r="K226" t="s">
        <v>31</v>
      </c>
      <c r="L226">
        <v>56.6</v>
      </c>
      <c r="M226">
        <v>2.42</v>
      </c>
      <c r="N226">
        <v>1.54</v>
      </c>
      <c r="O226">
        <v>0.88</v>
      </c>
      <c r="P226">
        <v>0.37</v>
      </c>
      <c r="Q226">
        <v>25</v>
      </c>
      <c r="R226">
        <v>27</v>
      </c>
      <c r="S226">
        <v>10.9</v>
      </c>
      <c r="T226">
        <v>11</v>
      </c>
    </row>
    <row r="227" spans="1:20" x14ac:dyDescent="0.3">
      <c r="A227" s="1">
        <v>0.46666666666666662</v>
      </c>
      <c r="B227">
        <v>9</v>
      </c>
      <c r="C227">
        <v>1.5</v>
      </c>
      <c r="D227">
        <v>40</v>
      </c>
      <c r="E227">
        <v>2291</v>
      </c>
      <c r="F227">
        <v>2110</v>
      </c>
      <c r="G227">
        <v>0.92</v>
      </c>
      <c r="H227">
        <v>23</v>
      </c>
      <c r="I227">
        <v>2447</v>
      </c>
      <c r="J227">
        <v>56.2</v>
      </c>
      <c r="K227" t="s">
        <v>31</v>
      </c>
      <c r="L227">
        <v>55.5</v>
      </c>
      <c r="M227">
        <v>2.61</v>
      </c>
      <c r="N227">
        <v>1.65</v>
      </c>
      <c r="O227">
        <v>0.96</v>
      </c>
      <c r="P227">
        <v>0.37</v>
      </c>
      <c r="Q227">
        <v>25</v>
      </c>
      <c r="R227">
        <v>27</v>
      </c>
      <c r="S227">
        <v>11.4</v>
      </c>
      <c r="T227">
        <v>11.4</v>
      </c>
    </row>
    <row r="228" spans="1:20" x14ac:dyDescent="0.3">
      <c r="A228" s="1">
        <v>0.46875</v>
      </c>
      <c r="B228">
        <v>9</v>
      </c>
      <c r="C228">
        <v>1.5</v>
      </c>
      <c r="D228">
        <v>40.299999999999997</v>
      </c>
      <c r="E228">
        <v>2303</v>
      </c>
      <c r="F228">
        <v>2129</v>
      </c>
      <c r="G228">
        <v>0.92</v>
      </c>
      <c r="H228">
        <v>21</v>
      </c>
      <c r="I228">
        <v>2646</v>
      </c>
      <c r="J228">
        <v>56.7</v>
      </c>
      <c r="K228" t="s">
        <v>31</v>
      </c>
      <c r="L228">
        <v>55.1</v>
      </c>
      <c r="M228">
        <v>2.8</v>
      </c>
      <c r="N228">
        <v>1.74</v>
      </c>
      <c r="O228">
        <v>1.06</v>
      </c>
      <c r="P228">
        <v>0.38</v>
      </c>
      <c r="Q228">
        <v>25</v>
      </c>
      <c r="R228">
        <v>27</v>
      </c>
      <c r="S228">
        <v>11.4</v>
      </c>
      <c r="T228">
        <v>11.5</v>
      </c>
    </row>
    <row r="229" spans="1:20" x14ac:dyDescent="0.3">
      <c r="A229" s="1">
        <v>0.47013888888888888</v>
      </c>
      <c r="B229">
        <v>9</v>
      </c>
      <c r="C229">
        <v>1.5</v>
      </c>
      <c r="D229">
        <v>40.700000000000003</v>
      </c>
      <c r="E229">
        <v>2326</v>
      </c>
      <c r="F229">
        <v>2134</v>
      </c>
      <c r="G229">
        <v>0.92</v>
      </c>
      <c r="H229">
        <v>22</v>
      </c>
      <c r="I229">
        <v>2510</v>
      </c>
      <c r="J229">
        <v>56.3</v>
      </c>
      <c r="K229" t="s">
        <v>31</v>
      </c>
      <c r="L229">
        <v>55.4</v>
      </c>
      <c r="M229">
        <v>2.67</v>
      </c>
      <c r="N229">
        <v>1.65</v>
      </c>
      <c r="O229">
        <v>1.03</v>
      </c>
      <c r="P229">
        <v>0.38</v>
      </c>
      <c r="Q229">
        <v>24</v>
      </c>
      <c r="R229">
        <v>26</v>
      </c>
      <c r="S229">
        <v>11.5</v>
      </c>
      <c r="T229">
        <v>11.6</v>
      </c>
    </row>
    <row r="230" spans="1:20" x14ac:dyDescent="0.3">
      <c r="A230" s="1">
        <v>0.47222222222222227</v>
      </c>
      <c r="B230">
        <v>9</v>
      </c>
      <c r="C230">
        <v>1.5</v>
      </c>
      <c r="D230">
        <v>41.5</v>
      </c>
      <c r="E230">
        <v>2376</v>
      </c>
      <c r="F230">
        <v>2185</v>
      </c>
      <c r="G230">
        <v>0.92</v>
      </c>
      <c r="H230">
        <v>23</v>
      </c>
      <c r="I230">
        <v>2530</v>
      </c>
      <c r="J230">
        <v>57.9</v>
      </c>
      <c r="K230" t="s">
        <v>31</v>
      </c>
      <c r="L230">
        <v>54.2</v>
      </c>
      <c r="M230">
        <v>2.62</v>
      </c>
      <c r="N230">
        <v>1.64</v>
      </c>
      <c r="O230">
        <v>0.98</v>
      </c>
      <c r="P230">
        <v>0.37</v>
      </c>
      <c r="Q230">
        <v>24</v>
      </c>
      <c r="R230">
        <v>26</v>
      </c>
      <c r="S230">
        <v>11.8</v>
      </c>
      <c r="T230">
        <v>11.9</v>
      </c>
    </row>
    <row r="231" spans="1:20" x14ac:dyDescent="0.3">
      <c r="A231" s="1">
        <v>0.47361111111111115</v>
      </c>
      <c r="B231">
        <v>9</v>
      </c>
      <c r="C231">
        <v>1.5</v>
      </c>
      <c r="D231">
        <v>41.8</v>
      </c>
      <c r="E231">
        <v>2391</v>
      </c>
      <c r="F231">
        <v>2197</v>
      </c>
      <c r="G231">
        <v>0.92</v>
      </c>
      <c r="H231">
        <v>24</v>
      </c>
      <c r="I231">
        <v>2443</v>
      </c>
      <c r="J231">
        <v>58.7</v>
      </c>
      <c r="K231" t="s">
        <v>31</v>
      </c>
      <c r="L231">
        <v>53.6</v>
      </c>
      <c r="M231">
        <v>2.5</v>
      </c>
      <c r="N231">
        <v>1.57</v>
      </c>
      <c r="O231">
        <v>0.93</v>
      </c>
      <c r="P231">
        <v>0.37</v>
      </c>
      <c r="Q231">
        <v>25</v>
      </c>
      <c r="R231">
        <v>27</v>
      </c>
      <c r="S231">
        <v>11.9</v>
      </c>
      <c r="T231">
        <v>11.9</v>
      </c>
    </row>
    <row r="232" spans="1:20" x14ac:dyDescent="0.3">
      <c r="A232" s="1">
        <v>0.47569444444444442</v>
      </c>
      <c r="B232">
        <v>9</v>
      </c>
      <c r="C232">
        <v>1.5</v>
      </c>
      <c r="D232">
        <v>41.9</v>
      </c>
      <c r="E232">
        <v>2398</v>
      </c>
      <c r="F232">
        <v>2230</v>
      </c>
      <c r="G232">
        <v>0.93</v>
      </c>
      <c r="H232">
        <v>23</v>
      </c>
      <c r="I232">
        <v>2641</v>
      </c>
      <c r="J232">
        <v>60</v>
      </c>
      <c r="K232" t="s">
        <v>31</v>
      </c>
      <c r="L232">
        <v>52.5</v>
      </c>
      <c r="M232">
        <v>2.64</v>
      </c>
      <c r="N232">
        <v>1.68</v>
      </c>
      <c r="O232">
        <v>0.96</v>
      </c>
      <c r="P232">
        <v>0.36</v>
      </c>
      <c r="Q232">
        <v>25</v>
      </c>
      <c r="R232">
        <v>27</v>
      </c>
      <c r="S232">
        <v>11.9</v>
      </c>
      <c r="T232">
        <v>12</v>
      </c>
    </row>
    <row r="233" spans="1:20" x14ac:dyDescent="0.3">
      <c r="A233" s="1">
        <v>0.4770833333333333</v>
      </c>
      <c r="B233">
        <v>9</v>
      </c>
      <c r="C233">
        <v>1.5</v>
      </c>
      <c r="D233">
        <v>41.3</v>
      </c>
      <c r="E233">
        <v>2364</v>
      </c>
      <c r="F233">
        <v>2212</v>
      </c>
      <c r="G233">
        <v>0.94</v>
      </c>
      <c r="H233">
        <v>24</v>
      </c>
      <c r="I233">
        <v>2523</v>
      </c>
      <c r="J233">
        <v>59.6</v>
      </c>
      <c r="K233" t="s">
        <v>31</v>
      </c>
      <c r="L233">
        <v>52.8</v>
      </c>
      <c r="M233">
        <v>2.54</v>
      </c>
      <c r="N233">
        <v>1.63</v>
      </c>
      <c r="O233">
        <v>0.91</v>
      </c>
      <c r="P233">
        <v>0.36</v>
      </c>
      <c r="Q233">
        <v>25</v>
      </c>
      <c r="R233">
        <v>27</v>
      </c>
      <c r="S233">
        <v>11.8</v>
      </c>
      <c r="T233">
        <v>11.8</v>
      </c>
    </row>
    <row r="234" spans="1:20" x14ac:dyDescent="0.3">
      <c r="A234" s="1">
        <v>0.47847222222222219</v>
      </c>
      <c r="B234">
        <v>9</v>
      </c>
      <c r="C234">
        <v>1.5</v>
      </c>
      <c r="D234">
        <v>41.8</v>
      </c>
      <c r="E234">
        <v>2391</v>
      </c>
      <c r="F234">
        <v>2199</v>
      </c>
      <c r="G234">
        <v>0.92</v>
      </c>
      <c r="H234">
        <v>26</v>
      </c>
      <c r="I234">
        <v>2297</v>
      </c>
      <c r="J234">
        <v>58.6</v>
      </c>
      <c r="K234" t="s">
        <v>31</v>
      </c>
      <c r="L234">
        <v>53.6</v>
      </c>
      <c r="M234">
        <v>2.35</v>
      </c>
      <c r="N234">
        <v>1.45</v>
      </c>
      <c r="O234">
        <v>0.9</v>
      </c>
      <c r="P234">
        <v>0.38</v>
      </c>
      <c r="Q234">
        <v>25</v>
      </c>
      <c r="R234">
        <v>27</v>
      </c>
      <c r="S234">
        <v>11.9</v>
      </c>
      <c r="T234">
        <v>11.9</v>
      </c>
    </row>
    <row r="235" spans="1:20" x14ac:dyDescent="0.3">
      <c r="A235" s="1">
        <v>0.48055555555555557</v>
      </c>
      <c r="B235">
        <v>9</v>
      </c>
      <c r="C235">
        <v>1.5</v>
      </c>
      <c r="D235">
        <v>41.5</v>
      </c>
      <c r="E235">
        <v>2374</v>
      </c>
      <c r="F235">
        <v>2186</v>
      </c>
      <c r="G235">
        <v>0.92</v>
      </c>
      <c r="H235">
        <v>27</v>
      </c>
      <c r="I235">
        <v>2181</v>
      </c>
      <c r="J235">
        <v>58.2</v>
      </c>
      <c r="K235" t="s">
        <v>31</v>
      </c>
      <c r="L235">
        <v>53.9</v>
      </c>
      <c r="M235">
        <v>2.25</v>
      </c>
      <c r="N235">
        <v>1.41</v>
      </c>
      <c r="O235">
        <v>0.84</v>
      </c>
      <c r="P235">
        <v>0.37</v>
      </c>
      <c r="Q235">
        <v>25</v>
      </c>
      <c r="R235">
        <v>27</v>
      </c>
      <c r="S235">
        <v>11.8</v>
      </c>
      <c r="T235">
        <v>11.9</v>
      </c>
    </row>
    <row r="236" spans="1:20" x14ac:dyDescent="0.3">
      <c r="A236" s="1">
        <v>0.48194444444444445</v>
      </c>
      <c r="B236">
        <v>9</v>
      </c>
      <c r="C236">
        <v>1.5</v>
      </c>
      <c r="D236">
        <v>41.6</v>
      </c>
      <c r="E236">
        <v>2382</v>
      </c>
      <c r="F236">
        <v>2224</v>
      </c>
      <c r="G236">
        <v>0.93</v>
      </c>
      <c r="H236">
        <v>25</v>
      </c>
      <c r="I236">
        <v>2380</v>
      </c>
      <c r="J236">
        <v>59.7</v>
      </c>
      <c r="K236" t="s">
        <v>31</v>
      </c>
      <c r="L236">
        <v>52.7</v>
      </c>
      <c r="M236">
        <v>2.39</v>
      </c>
      <c r="N236">
        <v>1.52</v>
      </c>
      <c r="O236">
        <v>0.87</v>
      </c>
      <c r="P236">
        <v>0.36</v>
      </c>
      <c r="Q236">
        <v>25</v>
      </c>
      <c r="R236">
        <v>27</v>
      </c>
      <c r="S236">
        <v>11.9</v>
      </c>
      <c r="T236">
        <v>11.9</v>
      </c>
    </row>
    <row r="237" spans="1:20" x14ac:dyDescent="0.3">
      <c r="A237" s="1">
        <v>0.48333333333333334</v>
      </c>
      <c r="B237">
        <v>9</v>
      </c>
      <c r="C237">
        <v>1.5</v>
      </c>
      <c r="D237">
        <v>42</v>
      </c>
      <c r="E237">
        <v>2402</v>
      </c>
      <c r="F237">
        <v>2223</v>
      </c>
      <c r="G237">
        <v>0.93</v>
      </c>
      <c r="H237">
        <v>27</v>
      </c>
      <c r="I237">
        <v>2231</v>
      </c>
      <c r="J237">
        <v>60.1</v>
      </c>
      <c r="K237" t="s">
        <v>31</v>
      </c>
      <c r="L237">
        <v>52.4</v>
      </c>
      <c r="M237">
        <v>2.23</v>
      </c>
      <c r="N237">
        <v>1.44</v>
      </c>
      <c r="O237">
        <v>0.79</v>
      </c>
      <c r="P237">
        <v>0.35</v>
      </c>
      <c r="Q237">
        <v>25</v>
      </c>
      <c r="R237">
        <v>27</v>
      </c>
      <c r="S237">
        <v>11.9</v>
      </c>
      <c r="T237">
        <v>12</v>
      </c>
    </row>
    <row r="238" spans="1:20" x14ac:dyDescent="0.3">
      <c r="A238" s="1">
        <v>0.48541666666666666</v>
      </c>
      <c r="B238">
        <v>9</v>
      </c>
      <c r="C238">
        <v>1.5</v>
      </c>
      <c r="D238">
        <v>42</v>
      </c>
      <c r="E238">
        <v>2402</v>
      </c>
      <c r="F238">
        <v>2241</v>
      </c>
      <c r="G238">
        <v>0.93</v>
      </c>
      <c r="H238">
        <v>26</v>
      </c>
      <c r="I238">
        <v>2323</v>
      </c>
      <c r="J238">
        <v>61.3</v>
      </c>
      <c r="K238" t="s">
        <v>31</v>
      </c>
      <c r="L238">
        <v>51.5</v>
      </c>
      <c r="M238">
        <v>2.27</v>
      </c>
      <c r="N238">
        <v>1.45</v>
      </c>
      <c r="O238">
        <v>0.82</v>
      </c>
      <c r="P238">
        <v>0.36</v>
      </c>
      <c r="Q238">
        <v>26</v>
      </c>
      <c r="R238">
        <v>27</v>
      </c>
      <c r="S238">
        <v>12</v>
      </c>
      <c r="T238">
        <v>12</v>
      </c>
    </row>
    <row r="239" spans="1:20" x14ac:dyDescent="0.3">
      <c r="A239" s="1">
        <v>0.4861111111111111</v>
      </c>
      <c r="B239">
        <v>9</v>
      </c>
      <c r="C239">
        <v>1.5</v>
      </c>
      <c r="D239">
        <v>41.3</v>
      </c>
      <c r="E239">
        <v>2363</v>
      </c>
      <c r="F239">
        <v>2164</v>
      </c>
      <c r="G239">
        <v>0.92</v>
      </c>
      <c r="H239">
        <v>30</v>
      </c>
      <c r="I239">
        <v>1985</v>
      </c>
      <c r="J239">
        <v>59</v>
      </c>
      <c r="K239" t="s">
        <v>31</v>
      </c>
      <c r="L239">
        <v>53.3</v>
      </c>
      <c r="M239">
        <v>2.02</v>
      </c>
      <c r="N239">
        <v>1.25</v>
      </c>
      <c r="O239">
        <v>0.77</v>
      </c>
      <c r="P239">
        <v>0.38</v>
      </c>
      <c r="Q239">
        <v>25</v>
      </c>
      <c r="R239">
        <v>27</v>
      </c>
      <c r="S239">
        <v>11.7</v>
      </c>
      <c r="T239">
        <v>11.8</v>
      </c>
    </row>
    <row r="240" spans="1:20" x14ac:dyDescent="0.3">
      <c r="A240" s="1">
        <v>0.48819444444444443</v>
      </c>
      <c r="B240">
        <v>9</v>
      </c>
      <c r="C240">
        <v>1.5</v>
      </c>
      <c r="D240">
        <v>41.4</v>
      </c>
      <c r="E240">
        <v>2366</v>
      </c>
      <c r="F240">
        <v>2186</v>
      </c>
      <c r="G240">
        <v>0.92</v>
      </c>
      <c r="H240">
        <v>28</v>
      </c>
      <c r="I240">
        <v>2156</v>
      </c>
      <c r="J240">
        <v>59.8</v>
      </c>
      <c r="K240" t="s">
        <v>31</v>
      </c>
      <c r="L240">
        <v>52.6</v>
      </c>
      <c r="M240">
        <v>2.16</v>
      </c>
      <c r="N240">
        <v>1.3</v>
      </c>
      <c r="O240">
        <v>0.86</v>
      </c>
      <c r="P240">
        <v>0.4</v>
      </c>
      <c r="Q240">
        <v>25</v>
      </c>
      <c r="R240">
        <v>27</v>
      </c>
      <c r="S240">
        <v>11.7</v>
      </c>
      <c r="T240">
        <v>11.8</v>
      </c>
    </row>
    <row r="241" spans="1:20" x14ac:dyDescent="0.3">
      <c r="A241" s="1">
        <v>0.48958333333333331</v>
      </c>
      <c r="B241">
        <v>9</v>
      </c>
      <c r="C241">
        <v>1.5</v>
      </c>
      <c r="D241">
        <v>39.4</v>
      </c>
      <c r="E241">
        <v>2256</v>
      </c>
      <c r="F241">
        <v>2096</v>
      </c>
      <c r="G241">
        <v>0.93</v>
      </c>
      <c r="H241">
        <v>26</v>
      </c>
      <c r="I241">
        <v>2183</v>
      </c>
      <c r="J241">
        <v>56.9</v>
      </c>
      <c r="K241" t="s">
        <v>31</v>
      </c>
      <c r="L241">
        <v>55</v>
      </c>
      <c r="M241">
        <v>2.2999999999999998</v>
      </c>
      <c r="N241">
        <v>1.42</v>
      </c>
      <c r="O241">
        <v>0.88</v>
      </c>
      <c r="P241">
        <v>0.38</v>
      </c>
      <c r="Q241">
        <v>25</v>
      </c>
      <c r="R241">
        <v>27</v>
      </c>
      <c r="S241">
        <v>11.2</v>
      </c>
      <c r="T241">
        <v>11.3</v>
      </c>
    </row>
    <row r="242" spans="1:20" x14ac:dyDescent="0.3">
      <c r="A242" s="1">
        <v>0.4916666666666667</v>
      </c>
      <c r="B242">
        <v>9</v>
      </c>
      <c r="C242">
        <v>1.5</v>
      </c>
      <c r="D242">
        <v>42</v>
      </c>
      <c r="E242">
        <v>2404</v>
      </c>
      <c r="F242">
        <v>2217</v>
      </c>
      <c r="G242">
        <v>0.92</v>
      </c>
      <c r="H242">
        <v>27</v>
      </c>
      <c r="I242">
        <v>2219</v>
      </c>
      <c r="J242">
        <v>60.2</v>
      </c>
      <c r="K242" t="s">
        <v>31</v>
      </c>
      <c r="L242">
        <v>52.3</v>
      </c>
      <c r="M242">
        <v>2.21</v>
      </c>
      <c r="N242">
        <v>1.34</v>
      </c>
      <c r="O242">
        <v>0.87</v>
      </c>
      <c r="P242">
        <v>0.39</v>
      </c>
      <c r="Q242">
        <v>25</v>
      </c>
      <c r="R242">
        <v>27</v>
      </c>
      <c r="S242">
        <v>11.9</v>
      </c>
      <c r="T242">
        <v>12</v>
      </c>
    </row>
    <row r="243" spans="1:20" x14ac:dyDescent="0.3">
      <c r="A243" s="1">
        <v>0.49374999999999997</v>
      </c>
      <c r="B243">
        <v>9</v>
      </c>
      <c r="C243">
        <v>1.5</v>
      </c>
      <c r="D243">
        <v>40.4</v>
      </c>
      <c r="E243">
        <v>2310</v>
      </c>
      <c r="F243">
        <v>2134</v>
      </c>
      <c r="G243">
        <v>0.92</v>
      </c>
      <c r="H243">
        <v>26</v>
      </c>
      <c r="I243">
        <v>2234</v>
      </c>
      <c r="J243">
        <v>58.4</v>
      </c>
      <c r="K243" t="s">
        <v>31</v>
      </c>
      <c r="L243">
        <v>53.8</v>
      </c>
      <c r="M243">
        <v>2.2999999999999998</v>
      </c>
      <c r="N243">
        <v>1.4</v>
      </c>
      <c r="O243">
        <v>0.9</v>
      </c>
      <c r="P243">
        <v>0.39</v>
      </c>
      <c r="Q243">
        <v>25</v>
      </c>
      <c r="R243">
        <v>27</v>
      </c>
      <c r="S243">
        <v>11.5</v>
      </c>
      <c r="T243">
        <v>11.5</v>
      </c>
    </row>
    <row r="244" spans="1:20" x14ac:dyDescent="0.3">
      <c r="A244" s="1">
        <v>0.49583333333333335</v>
      </c>
      <c r="B244">
        <v>9</v>
      </c>
      <c r="C244">
        <v>1.5</v>
      </c>
      <c r="D244">
        <v>39.9</v>
      </c>
      <c r="E244">
        <v>2284</v>
      </c>
      <c r="F244">
        <v>2128</v>
      </c>
      <c r="G244">
        <v>0.93</v>
      </c>
      <c r="H244">
        <v>23</v>
      </c>
      <c r="I244">
        <v>2468</v>
      </c>
      <c r="J244">
        <v>57.8</v>
      </c>
      <c r="K244" t="s">
        <v>31</v>
      </c>
      <c r="L244">
        <v>54.3</v>
      </c>
      <c r="M244">
        <v>2.56</v>
      </c>
      <c r="N244">
        <v>1.57</v>
      </c>
      <c r="O244">
        <v>0.99</v>
      </c>
      <c r="P244">
        <v>0.39</v>
      </c>
      <c r="Q244">
        <v>25</v>
      </c>
      <c r="R244">
        <v>27</v>
      </c>
      <c r="S244">
        <v>11.4</v>
      </c>
      <c r="T244">
        <v>11.4</v>
      </c>
    </row>
    <row r="245" spans="1:20" x14ac:dyDescent="0.3">
      <c r="A245" s="1">
        <v>0.49722222222222223</v>
      </c>
      <c r="B245">
        <v>9</v>
      </c>
      <c r="C245">
        <v>1.5</v>
      </c>
      <c r="D245">
        <v>39.1</v>
      </c>
      <c r="E245">
        <v>2237</v>
      </c>
      <c r="F245">
        <v>2067</v>
      </c>
      <c r="G245">
        <v>0.92</v>
      </c>
      <c r="H245">
        <v>25</v>
      </c>
      <c r="I245">
        <v>2247</v>
      </c>
      <c r="J245">
        <v>55.8</v>
      </c>
      <c r="K245" t="s">
        <v>31</v>
      </c>
      <c r="L245">
        <v>55.8</v>
      </c>
      <c r="M245">
        <v>2.42</v>
      </c>
      <c r="N245">
        <v>1.51</v>
      </c>
      <c r="O245">
        <v>0.91</v>
      </c>
      <c r="P245">
        <v>0.38</v>
      </c>
      <c r="Q245">
        <v>25</v>
      </c>
      <c r="R245">
        <v>27</v>
      </c>
      <c r="S245">
        <v>11.1</v>
      </c>
      <c r="T245">
        <v>11.2</v>
      </c>
    </row>
    <row r="246" spans="1:20" x14ac:dyDescent="0.3">
      <c r="A246" s="1">
        <v>0.49861111111111112</v>
      </c>
      <c r="B246">
        <v>9</v>
      </c>
      <c r="C246">
        <v>1.5</v>
      </c>
      <c r="D246">
        <v>40.799999999999997</v>
      </c>
      <c r="E246">
        <v>2331</v>
      </c>
      <c r="F246">
        <v>2144</v>
      </c>
      <c r="G246">
        <v>0.92</v>
      </c>
      <c r="H246">
        <v>24</v>
      </c>
      <c r="I246">
        <v>2440</v>
      </c>
      <c r="J246">
        <v>57.4</v>
      </c>
      <c r="K246" t="s">
        <v>31</v>
      </c>
      <c r="L246">
        <v>54.6</v>
      </c>
      <c r="M246">
        <v>2.5499999999999998</v>
      </c>
      <c r="N246">
        <v>1.59</v>
      </c>
      <c r="O246">
        <v>0.96</v>
      </c>
      <c r="P246">
        <v>0.38</v>
      </c>
      <c r="Q246">
        <v>25</v>
      </c>
      <c r="R246">
        <v>27</v>
      </c>
      <c r="S246">
        <v>11.6</v>
      </c>
      <c r="T246">
        <v>11.6</v>
      </c>
    </row>
    <row r="247" spans="1:20" x14ac:dyDescent="0.3">
      <c r="A247" s="1">
        <v>0.50069444444444444</v>
      </c>
      <c r="B247">
        <v>9</v>
      </c>
      <c r="C247">
        <v>1.5</v>
      </c>
      <c r="D247">
        <v>40.700000000000003</v>
      </c>
      <c r="E247">
        <v>2327</v>
      </c>
      <c r="F247">
        <v>2140</v>
      </c>
      <c r="G247">
        <v>0.92</v>
      </c>
      <c r="H247">
        <v>23</v>
      </c>
      <c r="I247">
        <v>2512</v>
      </c>
      <c r="J247">
        <v>57.7</v>
      </c>
      <c r="K247" t="s">
        <v>31</v>
      </c>
      <c r="L247">
        <v>54.4</v>
      </c>
      <c r="M247">
        <v>2.61</v>
      </c>
      <c r="N247">
        <v>1.64</v>
      </c>
      <c r="O247">
        <v>0.98</v>
      </c>
      <c r="P247">
        <v>0.37</v>
      </c>
      <c r="Q247">
        <v>25</v>
      </c>
      <c r="R247">
        <v>27</v>
      </c>
      <c r="S247">
        <v>11.5</v>
      </c>
      <c r="T247">
        <v>11.6</v>
      </c>
    </row>
    <row r="248" spans="1:20" x14ac:dyDescent="0.3">
      <c r="A248" s="1">
        <v>0.50208333333333333</v>
      </c>
      <c r="B248">
        <v>9</v>
      </c>
      <c r="C248">
        <v>1.5</v>
      </c>
      <c r="D248">
        <v>40.700000000000003</v>
      </c>
      <c r="E248">
        <v>2327</v>
      </c>
      <c r="F248">
        <v>2140</v>
      </c>
      <c r="G248">
        <v>0.92</v>
      </c>
      <c r="H248">
        <v>23</v>
      </c>
      <c r="I248">
        <v>2512</v>
      </c>
      <c r="J248">
        <v>57.7</v>
      </c>
      <c r="K248" t="s">
        <v>31</v>
      </c>
      <c r="L248">
        <v>54.4</v>
      </c>
      <c r="M248">
        <v>2.61</v>
      </c>
      <c r="N248">
        <v>1.64</v>
      </c>
      <c r="O248">
        <v>0.98</v>
      </c>
      <c r="P248">
        <v>0.37</v>
      </c>
      <c r="Q248">
        <v>25</v>
      </c>
      <c r="R248">
        <v>27</v>
      </c>
      <c r="S248">
        <v>11.5</v>
      </c>
      <c r="T248">
        <v>11.6</v>
      </c>
    </row>
    <row r="249" spans="1:20" x14ac:dyDescent="0.3">
      <c r="A249" s="1">
        <v>0.50347222222222221</v>
      </c>
      <c r="B249">
        <v>9</v>
      </c>
      <c r="C249">
        <v>1.5</v>
      </c>
      <c r="D249">
        <v>40.700000000000003</v>
      </c>
      <c r="E249">
        <v>2327</v>
      </c>
      <c r="F249">
        <v>2140</v>
      </c>
      <c r="G249">
        <v>0.92</v>
      </c>
      <c r="H249">
        <v>23</v>
      </c>
      <c r="I249">
        <v>2512</v>
      </c>
      <c r="J249">
        <v>57.7</v>
      </c>
      <c r="K249" t="s">
        <v>31</v>
      </c>
      <c r="L249">
        <v>54.4</v>
      </c>
      <c r="M249">
        <v>2.61</v>
      </c>
      <c r="N249">
        <v>1.64</v>
      </c>
      <c r="O249">
        <v>0.98</v>
      </c>
      <c r="P249">
        <v>0.37</v>
      </c>
      <c r="Q249">
        <v>25</v>
      </c>
      <c r="R249">
        <v>27</v>
      </c>
      <c r="S249">
        <v>11.5</v>
      </c>
      <c r="T249">
        <v>11.6</v>
      </c>
    </row>
    <row r="250" spans="1:20" x14ac:dyDescent="0.3">
      <c r="A250" s="1">
        <v>0.50486111111111109</v>
      </c>
      <c r="B250">
        <v>9</v>
      </c>
      <c r="C250">
        <v>1.5</v>
      </c>
      <c r="D250">
        <v>41.6</v>
      </c>
      <c r="E250">
        <v>2379</v>
      </c>
      <c r="F250">
        <v>2186</v>
      </c>
      <c r="G250">
        <v>0.92</v>
      </c>
      <c r="H250">
        <v>24</v>
      </c>
      <c r="I250">
        <v>2496</v>
      </c>
      <c r="J250">
        <v>59.1</v>
      </c>
      <c r="K250" t="s">
        <v>31</v>
      </c>
      <c r="L250">
        <v>53.2</v>
      </c>
      <c r="M250">
        <v>2.5299999999999998</v>
      </c>
      <c r="N250">
        <v>1.59</v>
      </c>
      <c r="O250">
        <v>0.94</v>
      </c>
      <c r="P250">
        <v>0.37</v>
      </c>
      <c r="Q250">
        <v>25</v>
      </c>
      <c r="R250">
        <v>27</v>
      </c>
      <c r="S250">
        <v>11.8</v>
      </c>
      <c r="T250">
        <v>11.9</v>
      </c>
    </row>
    <row r="251" spans="1:20" x14ac:dyDescent="0.3">
      <c r="A251" s="1">
        <v>0.50694444444444442</v>
      </c>
      <c r="B251">
        <v>9</v>
      </c>
      <c r="C251">
        <v>1.5</v>
      </c>
      <c r="D251">
        <v>41.8</v>
      </c>
      <c r="E251">
        <v>2392</v>
      </c>
      <c r="F251">
        <v>2206</v>
      </c>
      <c r="G251">
        <v>0.92</v>
      </c>
      <c r="H251">
        <v>24</v>
      </c>
      <c r="I251">
        <v>2510</v>
      </c>
      <c r="J251">
        <v>60.6</v>
      </c>
      <c r="K251" t="s">
        <v>31</v>
      </c>
      <c r="L251">
        <v>52</v>
      </c>
      <c r="M251">
        <v>2.48</v>
      </c>
      <c r="N251">
        <v>1.52</v>
      </c>
      <c r="O251">
        <v>0.96</v>
      </c>
      <c r="P251">
        <v>0.39</v>
      </c>
      <c r="Q251">
        <v>25</v>
      </c>
      <c r="R251">
        <v>27</v>
      </c>
      <c r="S251">
        <v>11.9</v>
      </c>
      <c r="T251">
        <v>11.9</v>
      </c>
    </row>
    <row r="252" spans="1:20" x14ac:dyDescent="0.3">
      <c r="A252" s="1">
        <v>0.50763888888888886</v>
      </c>
      <c r="B252">
        <v>9</v>
      </c>
      <c r="C252">
        <v>1.5</v>
      </c>
      <c r="D252">
        <v>41.4</v>
      </c>
      <c r="E252">
        <v>2368</v>
      </c>
      <c r="F252">
        <v>2183</v>
      </c>
      <c r="G252">
        <v>0.92</v>
      </c>
      <c r="H252">
        <v>24</v>
      </c>
      <c r="I252">
        <v>2480</v>
      </c>
      <c r="J252">
        <v>60.1</v>
      </c>
      <c r="K252" t="s">
        <v>31</v>
      </c>
      <c r="L252">
        <v>52.4</v>
      </c>
      <c r="M252">
        <v>2.48</v>
      </c>
      <c r="N252">
        <v>1.52</v>
      </c>
      <c r="O252">
        <v>0.95</v>
      </c>
      <c r="P252">
        <v>0.39</v>
      </c>
      <c r="Q252">
        <v>25</v>
      </c>
      <c r="R252">
        <v>28</v>
      </c>
      <c r="S252">
        <v>11.8</v>
      </c>
      <c r="T252">
        <v>11.8</v>
      </c>
    </row>
    <row r="253" spans="1:20" x14ac:dyDescent="0.3">
      <c r="A253" s="1">
        <v>0.50972222222222219</v>
      </c>
      <c r="B253">
        <v>9</v>
      </c>
      <c r="C253">
        <v>1.5</v>
      </c>
      <c r="D253">
        <v>40.5</v>
      </c>
      <c r="E253">
        <v>2314</v>
      </c>
      <c r="F253">
        <v>2140</v>
      </c>
      <c r="G253">
        <v>0.93</v>
      </c>
      <c r="H253">
        <v>23</v>
      </c>
      <c r="I253">
        <v>2534</v>
      </c>
      <c r="J253">
        <v>58.1</v>
      </c>
      <c r="K253" t="s">
        <v>31</v>
      </c>
      <c r="L253">
        <v>54</v>
      </c>
      <c r="M253">
        <v>2.62</v>
      </c>
      <c r="N253">
        <v>1.6</v>
      </c>
      <c r="O253">
        <v>1.02</v>
      </c>
      <c r="P253">
        <v>0.39</v>
      </c>
      <c r="Q253">
        <v>25</v>
      </c>
      <c r="R253">
        <v>27</v>
      </c>
      <c r="S253">
        <v>11.5</v>
      </c>
      <c r="T253">
        <v>11.6</v>
      </c>
    </row>
    <row r="254" spans="1:20" x14ac:dyDescent="0.3">
      <c r="A254" s="1">
        <v>0.51111111111111118</v>
      </c>
      <c r="B254">
        <v>9</v>
      </c>
      <c r="C254">
        <v>1.5</v>
      </c>
      <c r="D254">
        <v>40.6</v>
      </c>
      <c r="E254">
        <v>2324</v>
      </c>
      <c r="F254">
        <v>2122</v>
      </c>
      <c r="G254">
        <v>0.91</v>
      </c>
      <c r="H254">
        <v>26</v>
      </c>
      <c r="I254">
        <v>2249</v>
      </c>
      <c r="J254">
        <v>57.4</v>
      </c>
      <c r="K254" t="s">
        <v>31</v>
      </c>
      <c r="L254">
        <v>54.6</v>
      </c>
      <c r="M254">
        <v>2.35</v>
      </c>
      <c r="N254">
        <v>1.46</v>
      </c>
      <c r="O254">
        <v>0.89</v>
      </c>
      <c r="P254">
        <v>0.38</v>
      </c>
      <c r="Q254">
        <v>25</v>
      </c>
      <c r="R254">
        <v>27</v>
      </c>
      <c r="S254">
        <v>11.5</v>
      </c>
      <c r="T254">
        <v>11.6</v>
      </c>
    </row>
    <row r="255" spans="1:20" x14ac:dyDescent="0.3">
      <c r="A255" s="1">
        <v>0.5131944444444444</v>
      </c>
      <c r="B255">
        <v>9</v>
      </c>
      <c r="C255">
        <v>1.5</v>
      </c>
      <c r="D255">
        <v>41.7</v>
      </c>
      <c r="E255">
        <v>2385</v>
      </c>
      <c r="F255">
        <v>2200</v>
      </c>
      <c r="G255">
        <v>0.92</v>
      </c>
      <c r="H255">
        <v>23</v>
      </c>
      <c r="I255">
        <v>2624</v>
      </c>
      <c r="J255">
        <v>59.6</v>
      </c>
      <c r="K255" t="s">
        <v>31</v>
      </c>
      <c r="L255">
        <v>52.8</v>
      </c>
      <c r="M255">
        <v>2.64</v>
      </c>
      <c r="N255">
        <v>1.6</v>
      </c>
      <c r="O255">
        <v>1.05</v>
      </c>
      <c r="P255">
        <v>0.4</v>
      </c>
      <c r="Q255">
        <v>25</v>
      </c>
      <c r="R255">
        <v>27</v>
      </c>
      <c r="S255">
        <v>11.8</v>
      </c>
      <c r="T255">
        <v>11.9</v>
      </c>
    </row>
    <row r="256" spans="1:20" x14ac:dyDescent="0.3">
      <c r="A256" s="1">
        <v>0.51458333333333328</v>
      </c>
      <c r="B256">
        <v>9</v>
      </c>
      <c r="C256">
        <v>1.5</v>
      </c>
      <c r="D256">
        <v>41.1</v>
      </c>
      <c r="E256">
        <v>2353</v>
      </c>
      <c r="F256">
        <v>2152</v>
      </c>
      <c r="G256">
        <v>0.91</v>
      </c>
      <c r="H256">
        <v>24</v>
      </c>
      <c r="I256">
        <v>2378</v>
      </c>
      <c r="J256">
        <v>57.5</v>
      </c>
      <c r="K256" t="s">
        <v>31</v>
      </c>
      <c r="L256">
        <v>54.5</v>
      </c>
      <c r="M256">
        <v>2.48</v>
      </c>
      <c r="N256">
        <v>1.55</v>
      </c>
      <c r="O256">
        <v>0.93</v>
      </c>
      <c r="P256">
        <v>0.38</v>
      </c>
      <c r="Q256">
        <v>24</v>
      </c>
      <c r="R256">
        <v>27</v>
      </c>
      <c r="S256">
        <v>11.7</v>
      </c>
      <c r="T256">
        <v>11.8</v>
      </c>
    </row>
    <row r="257" spans="1:20" x14ac:dyDescent="0.3">
      <c r="A257" s="1">
        <v>0.51597222222222217</v>
      </c>
      <c r="B257">
        <v>9</v>
      </c>
      <c r="C257">
        <v>1.5</v>
      </c>
      <c r="D257">
        <v>40</v>
      </c>
      <c r="E257">
        <v>2291</v>
      </c>
      <c r="F257">
        <v>2072</v>
      </c>
      <c r="G257">
        <v>0.9</v>
      </c>
      <c r="H257">
        <v>26</v>
      </c>
      <c r="I257">
        <v>2141</v>
      </c>
      <c r="J257">
        <v>55.4</v>
      </c>
      <c r="K257" t="s">
        <v>31</v>
      </c>
      <c r="L257">
        <v>56.1</v>
      </c>
      <c r="M257">
        <v>2.3199999999999998</v>
      </c>
      <c r="N257">
        <v>1.47</v>
      </c>
      <c r="O257">
        <v>0.85</v>
      </c>
      <c r="P257">
        <v>0.36</v>
      </c>
      <c r="Q257">
        <v>24</v>
      </c>
      <c r="R257">
        <v>27</v>
      </c>
      <c r="S257">
        <v>11.3</v>
      </c>
      <c r="T257">
        <v>11.4</v>
      </c>
    </row>
    <row r="258" spans="1:20" x14ac:dyDescent="0.3">
      <c r="A258" s="1">
        <v>0.51666666666666672</v>
      </c>
      <c r="B258">
        <v>9</v>
      </c>
      <c r="C258">
        <v>1.5</v>
      </c>
      <c r="D258">
        <v>40.299999999999997</v>
      </c>
      <c r="E258">
        <v>2307</v>
      </c>
      <c r="F258">
        <v>2025</v>
      </c>
      <c r="G258">
        <v>0.88</v>
      </c>
      <c r="H258">
        <v>30</v>
      </c>
      <c r="I258">
        <v>1801</v>
      </c>
      <c r="J258">
        <v>53.2</v>
      </c>
      <c r="K258" t="s">
        <v>31</v>
      </c>
      <c r="L258">
        <v>57.9</v>
      </c>
      <c r="M258">
        <v>2.0299999999999998</v>
      </c>
      <c r="N258">
        <v>1.33</v>
      </c>
      <c r="O258">
        <v>0.71</v>
      </c>
      <c r="P258">
        <v>0.35</v>
      </c>
      <c r="Q258">
        <v>23</v>
      </c>
      <c r="R258">
        <v>26</v>
      </c>
      <c r="S258">
        <v>11.3</v>
      </c>
      <c r="T258">
        <v>11.5</v>
      </c>
    </row>
    <row r="259" spans="1:20" x14ac:dyDescent="0.3">
      <c r="A259" s="1">
        <v>0.51874999999999993</v>
      </c>
      <c r="B259">
        <v>9</v>
      </c>
      <c r="C259">
        <v>1.5</v>
      </c>
      <c r="D259">
        <v>41.4</v>
      </c>
      <c r="E259">
        <v>2368</v>
      </c>
      <c r="F259">
        <v>2136</v>
      </c>
      <c r="G259">
        <v>0.9</v>
      </c>
      <c r="H259">
        <v>26</v>
      </c>
      <c r="I259">
        <v>2198</v>
      </c>
      <c r="J259">
        <v>56.7</v>
      </c>
      <c r="K259" t="s">
        <v>31</v>
      </c>
      <c r="L259">
        <v>55.1</v>
      </c>
      <c r="M259">
        <v>2.33</v>
      </c>
      <c r="N259">
        <v>1.46</v>
      </c>
      <c r="O259">
        <v>0.86</v>
      </c>
      <c r="P259">
        <v>0.37</v>
      </c>
      <c r="Q259">
        <v>24</v>
      </c>
      <c r="R259">
        <v>27</v>
      </c>
      <c r="S259">
        <v>11.7</v>
      </c>
      <c r="T259">
        <v>11.8</v>
      </c>
    </row>
    <row r="260" spans="1:20" x14ac:dyDescent="0.3">
      <c r="A260" s="1">
        <v>0.52083333333333337</v>
      </c>
      <c r="B260">
        <v>9</v>
      </c>
      <c r="C260">
        <v>1.5</v>
      </c>
      <c r="D260">
        <v>40.799999999999997</v>
      </c>
      <c r="E260">
        <v>2335</v>
      </c>
      <c r="F260">
        <v>2075</v>
      </c>
      <c r="G260">
        <v>0.89</v>
      </c>
      <c r="H260">
        <v>30</v>
      </c>
      <c r="I260">
        <v>1888</v>
      </c>
      <c r="J260">
        <v>56.4</v>
      </c>
      <c r="K260" t="s">
        <v>31</v>
      </c>
      <c r="L260">
        <v>55.4</v>
      </c>
      <c r="M260">
        <v>2.0099999999999998</v>
      </c>
      <c r="N260">
        <v>1.3</v>
      </c>
      <c r="O260">
        <v>0.71</v>
      </c>
      <c r="P260">
        <v>0.35</v>
      </c>
      <c r="Q260">
        <v>24</v>
      </c>
      <c r="R260">
        <v>27</v>
      </c>
      <c r="S260">
        <v>11.5</v>
      </c>
      <c r="T260">
        <v>11.7</v>
      </c>
    </row>
    <row r="261" spans="1:20" x14ac:dyDescent="0.3">
      <c r="A261" s="1">
        <v>0.52152777777777781</v>
      </c>
      <c r="B261">
        <v>9</v>
      </c>
      <c r="C261">
        <v>1.5</v>
      </c>
      <c r="D261">
        <v>38.799999999999997</v>
      </c>
      <c r="E261">
        <v>2220</v>
      </c>
      <c r="F261">
        <v>1993</v>
      </c>
      <c r="G261">
        <v>0.9</v>
      </c>
      <c r="H261">
        <v>27</v>
      </c>
      <c r="I261">
        <v>1999</v>
      </c>
      <c r="J261">
        <v>53.7</v>
      </c>
      <c r="K261" t="s">
        <v>31</v>
      </c>
      <c r="L261">
        <v>57.5</v>
      </c>
      <c r="M261">
        <v>2.23</v>
      </c>
      <c r="N261">
        <v>1.42</v>
      </c>
      <c r="O261">
        <v>0.81</v>
      </c>
      <c r="P261">
        <v>0.36</v>
      </c>
      <c r="Q261">
        <v>24</v>
      </c>
      <c r="R261">
        <v>27</v>
      </c>
      <c r="S261">
        <v>11</v>
      </c>
      <c r="T261">
        <v>11.1</v>
      </c>
    </row>
    <row r="262" spans="1:20" x14ac:dyDescent="0.3">
      <c r="A262" s="1">
        <v>0.52222222222222225</v>
      </c>
      <c r="B262">
        <v>9</v>
      </c>
      <c r="C262">
        <v>1.5</v>
      </c>
      <c r="D262">
        <v>38.299999999999997</v>
      </c>
      <c r="E262">
        <v>2189</v>
      </c>
      <c r="F262">
        <v>1917</v>
      </c>
      <c r="G262">
        <v>0.88</v>
      </c>
      <c r="H262">
        <v>31</v>
      </c>
      <c r="I262">
        <v>1626</v>
      </c>
      <c r="J262">
        <v>50.7</v>
      </c>
      <c r="K262" t="s">
        <v>31</v>
      </c>
      <c r="L262">
        <v>59.9</v>
      </c>
      <c r="M262">
        <v>1.93</v>
      </c>
      <c r="N262">
        <v>1.33</v>
      </c>
      <c r="O262">
        <v>0.59</v>
      </c>
      <c r="P262">
        <v>0.31</v>
      </c>
      <c r="Q262">
        <v>23</v>
      </c>
      <c r="R262">
        <v>26</v>
      </c>
      <c r="S262">
        <v>10.8</v>
      </c>
      <c r="T262">
        <v>10.9</v>
      </c>
    </row>
    <row r="263" spans="1:20" x14ac:dyDescent="0.3">
      <c r="A263" s="1">
        <v>0.52430555555555558</v>
      </c>
      <c r="B263">
        <v>9</v>
      </c>
      <c r="C263">
        <v>1.5</v>
      </c>
      <c r="D263">
        <v>40</v>
      </c>
      <c r="E263">
        <v>2289</v>
      </c>
      <c r="F263">
        <v>1981</v>
      </c>
      <c r="G263">
        <v>0.87</v>
      </c>
      <c r="H263">
        <v>30</v>
      </c>
      <c r="I263">
        <v>1715</v>
      </c>
      <c r="J263">
        <v>52.3</v>
      </c>
      <c r="K263" t="s">
        <v>31</v>
      </c>
      <c r="L263">
        <v>58.6</v>
      </c>
      <c r="M263">
        <v>1.97</v>
      </c>
      <c r="N263">
        <v>1.3</v>
      </c>
      <c r="O263">
        <v>0.66</v>
      </c>
      <c r="P263">
        <v>0.34</v>
      </c>
      <c r="Q263">
        <v>23</v>
      </c>
      <c r="R263">
        <v>26</v>
      </c>
      <c r="S263">
        <v>11.2</v>
      </c>
      <c r="T263">
        <v>11.4</v>
      </c>
    </row>
    <row r="264" spans="1:20" x14ac:dyDescent="0.3">
      <c r="A264" s="1">
        <v>0.52638888888888891</v>
      </c>
      <c r="B264">
        <v>9</v>
      </c>
      <c r="C264">
        <v>1.5</v>
      </c>
      <c r="D264">
        <v>37.6</v>
      </c>
      <c r="E264">
        <v>2153</v>
      </c>
      <c r="F264">
        <v>1858</v>
      </c>
      <c r="G264">
        <v>0.86</v>
      </c>
      <c r="H264">
        <v>27</v>
      </c>
      <c r="I264">
        <v>1757</v>
      </c>
      <c r="J264">
        <v>47.7</v>
      </c>
      <c r="K264" t="s">
        <v>31</v>
      </c>
      <c r="L264">
        <v>62.2</v>
      </c>
      <c r="M264">
        <v>2.21</v>
      </c>
      <c r="N264">
        <v>1.43</v>
      </c>
      <c r="O264">
        <v>0.78</v>
      </c>
      <c r="P264">
        <v>0.35</v>
      </c>
      <c r="Q264">
        <v>22</v>
      </c>
      <c r="R264">
        <v>26</v>
      </c>
      <c r="S264">
        <v>10.5</v>
      </c>
      <c r="T264">
        <v>10.8</v>
      </c>
    </row>
    <row r="265" spans="1:20" x14ac:dyDescent="0.3">
      <c r="A265" s="1">
        <v>0.52847222222222223</v>
      </c>
      <c r="B265">
        <v>9</v>
      </c>
      <c r="C265">
        <v>1.5</v>
      </c>
      <c r="D265">
        <v>39.700000000000003</v>
      </c>
      <c r="E265">
        <v>2271</v>
      </c>
      <c r="F265">
        <v>1962</v>
      </c>
      <c r="G265">
        <v>0.86</v>
      </c>
      <c r="H265">
        <v>24</v>
      </c>
      <c r="I265">
        <v>2045</v>
      </c>
      <c r="J265">
        <v>49.7</v>
      </c>
      <c r="K265" t="s">
        <v>31</v>
      </c>
      <c r="L265">
        <v>60.7</v>
      </c>
      <c r="M265">
        <v>2.4700000000000002</v>
      </c>
      <c r="N265">
        <v>1.54</v>
      </c>
      <c r="O265">
        <v>0.93</v>
      </c>
      <c r="P265">
        <v>0.38</v>
      </c>
      <c r="Q265">
        <v>22</v>
      </c>
      <c r="R265">
        <v>25</v>
      </c>
      <c r="S265">
        <v>11.1</v>
      </c>
      <c r="T265">
        <v>11.3</v>
      </c>
    </row>
    <row r="266" spans="1:20" x14ac:dyDescent="0.3">
      <c r="A266" s="1">
        <v>0.52986111111111112</v>
      </c>
      <c r="B266">
        <v>11</v>
      </c>
      <c r="C266">
        <v>1.5</v>
      </c>
      <c r="D266">
        <v>37.6</v>
      </c>
      <c r="E266">
        <v>2152</v>
      </c>
      <c r="F266">
        <v>1879</v>
      </c>
      <c r="G266">
        <v>0.87</v>
      </c>
      <c r="H266">
        <v>25</v>
      </c>
      <c r="I266">
        <v>1944</v>
      </c>
      <c r="J266">
        <v>48.6</v>
      </c>
      <c r="K266" t="s">
        <v>31</v>
      </c>
      <c r="L266">
        <v>61.5</v>
      </c>
      <c r="M266">
        <v>2.4</v>
      </c>
      <c r="N266">
        <v>1.53</v>
      </c>
      <c r="O266">
        <v>0.87</v>
      </c>
      <c r="P266">
        <v>0.36</v>
      </c>
      <c r="Q266">
        <v>23</v>
      </c>
      <c r="R266">
        <v>26</v>
      </c>
      <c r="S266">
        <v>10.6</v>
      </c>
      <c r="T266">
        <v>10.7</v>
      </c>
    </row>
    <row r="267" spans="1:20" x14ac:dyDescent="0.3">
      <c r="A267" s="1">
        <v>0.53125</v>
      </c>
      <c r="B267">
        <v>11</v>
      </c>
      <c r="C267">
        <v>1.5</v>
      </c>
      <c r="D267">
        <v>38.9</v>
      </c>
      <c r="E267">
        <v>2227</v>
      </c>
      <c r="F267">
        <v>1916</v>
      </c>
      <c r="G267">
        <v>0.86</v>
      </c>
      <c r="H267">
        <v>28</v>
      </c>
      <c r="I267">
        <v>1795</v>
      </c>
      <c r="J267">
        <v>50</v>
      </c>
      <c r="K267" t="s">
        <v>31</v>
      </c>
      <c r="L267">
        <v>60.4</v>
      </c>
      <c r="M267">
        <v>2.15</v>
      </c>
      <c r="N267">
        <v>1.4</v>
      </c>
      <c r="O267">
        <v>0.76</v>
      </c>
      <c r="P267">
        <v>0.35</v>
      </c>
      <c r="Q267">
        <v>22</v>
      </c>
      <c r="R267">
        <v>26</v>
      </c>
      <c r="S267">
        <v>10.9</v>
      </c>
      <c r="T267">
        <v>11.1</v>
      </c>
    </row>
    <row r="268" spans="1:20" x14ac:dyDescent="0.3">
      <c r="A268" s="1">
        <v>0.53263888888888888</v>
      </c>
      <c r="B268">
        <v>11</v>
      </c>
      <c r="C268">
        <v>1.5</v>
      </c>
      <c r="D268">
        <v>44.4</v>
      </c>
      <c r="E268">
        <v>2540</v>
      </c>
      <c r="F268">
        <v>2192</v>
      </c>
      <c r="G268">
        <v>0.86</v>
      </c>
      <c r="H268">
        <v>28</v>
      </c>
      <c r="I268">
        <v>2085</v>
      </c>
      <c r="J268">
        <v>57.7</v>
      </c>
      <c r="K268" t="s">
        <v>31</v>
      </c>
      <c r="L268">
        <v>54.3</v>
      </c>
      <c r="M268">
        <v>2.17</v>
      </c>
      <c r="N268">
        <v>1.36</v>
      </c>
      <c r="O268">
        <v>0.8</v>
      </c>
      <c r="P268">
        <v>0.37</v>
      </c>
      <c r="Q268">
        <v>23</v>
      </c>
      <c r="R268">
        <v>26</v>
      </c>
      <c r="S268">
        <v>12.4</v>
      </c>
      <c r="T268">
        <v>12.7</v>
      </c>
    </row>
    <row r="269" spans="1:20" x14ac:dyDescent="0.3">
      <c r="A269" s="1">
        <v>0.53333333333333333</v>
      </c>
      <c r="B269">
        <v>11</v>
      </c>
      <c r="C269">
        <v>1.5</v>
      </c>
      <c r="D269">
        <v>44.7</v>
      </c>
      <c r="E269">
        <v>2559</v>
      </c>
      <c r="F269">
        <v>2195</v>
      </c>
      <c r="G269">
        <v>0.86</v>
      </c>
      <c r="H269">
        <v>28</v>
      </c>
      <c r="I269">
        <v>2058</v>
      </c>
      <c r="J269">
        <v>58.6</v>
      </c>
      <c r="K269" t="s">
        <v>31</v>
      </c>
      <c r="L269">
        <v>53.6</v>
      </c>
      <c r="M269">
        <v>2.11</v>
      </c>
      <c r="N269">
        <v>1.25</v>
      </c>
      <c r="O269">
        <v>0.85</v>
      </c>
      <c r="P269">
        <v>0.4</v>
      </c>
      <c r="Q269">
        <v>23</v>
      </c>
      <c r="R269">
        <v>27</v>
      </c>
      <c r="S269">
        <v>12.5</v>
      </c>
      <c r="T269">
        <v>12.8</v>
      </c>
    </row>
    <row r="270" spans="1:20" x14ac:dyDescent="0.3">
      <c r="A270" s="1">
        <v>0.53472222222222221</v>
      </c>
      <c r="B270">
        <v>11</v>
      </c>
      <c r="C270">
        <v>1.5</v>
      </c>
      <c r="D270">
        <v>44.1</v>
      </c>
      <c r="E270">
        <v>2522</v>
      </c>
      <c r="F270">
        <v>2153</v>
      </c>
      <c r="G270">
        <v>0.85</v>
      </c>
      <c r="H270">
        <v>32</v>
      </c>
      <c r="I270">
        <v>1825</v>
      </c>
      <c r="J270">
        <v>58.5</v>
      </c>
      <c r="K270" t="s">
        <v>31</v>
      </c>
      <c r="L270">
        <v>53.7</v>
      </c>
      <c r="M270">
        <v>1.87</v>
      </c>
      <c r="N270">
        <v>1.1399999999999999</v>
      </c>
      <c r="O270">
        <v>0.73</v>
      </c>
      <c r="P270">
        <v>0.39</v>
      </c>
      <c r="Q270">
        <v>23</v>
      </c>
      <c r="R270">
        <v>27</v>
      </c>
      <c r="S270">
        <v>12.3</v>
      </c>
      <c r="T270">
        <v>12.6</v>
      </c>
    </row>
    <row r="271" spans="1:20" x14ac:dyDescent="0.3">
      <c r="A271" s="1">
        <v>0.53611111111111109</v>
      </c>
      <c r="B271">
        <v>11</v>
      </c>
      <c r="C271">
        <v>1.5</v>
      </c>
      <c r="D271">
        <v>44.8</v>
      </c>
      <c r="E271">
        <v>2564</v>
      </c>
      <c r="F271">
        <v>2219</v>
      </c>
      <c r="G271">
        <v>0.87</v>
      </c>
      <c r="H271">
        <v>33</v>
      </c>
      <c r="I271">
        <v>1861</v>
      </c>
      <c r="J271">
        <v>60.7</v>
      </c>
      <c r="K271" t="s">
        <v>31</v>
      </c>
      <c r="L271">
        <v>52</v>
      </c>
      <c r="M271">
        <v>1.84</v>
      </c>
      <c r="N271">
        <v>1.1200000000000001</v>
      </c>
      <c r="O271">
        <v>0.72</v>
      </c>
      <c r="P271">
        <v>0.39</v>
      </c>
      <c r="Q271">
        <v>24</v>
      </c>
      <c r="R271">
        <v>27</v>
      </c>
      <c r="S271">
        <v>12.6</v>
      </c>
      <c r="T271">
        <v>12.8</v>
      </c>
    </row>
    <row r="272" spans="1:20" x14ac:dyDescent="0.3">
      <c r="A272" s="1">
        <v>0.53680555555555554</v>
      </c>
      <c r="B272">
        <v>11</v>
      </c>
      <c r="C272">
        <v>1.5</v>
      </c>
      <c r="D272">
        <v>42.2</v>
      </c>
      <c r="E272">
        <v>2413</v>
      </c>
      <c r="F272">
        <v>2119</v>
      </c>
      <c r="G272">
        <v>0.88</v>
      </c>
      <c r="H272">
        <v>34</v>
      </c>
      <c r="I272">
        <v>1760</v>
      </c>
      <c r="J272">
        <v>59.6</v>
      </c>
      <c r="K272" t="s">
        <v>31</v>
      </c>
      <c r="L272">
        <v>52.8</v>
      </c>
      <c r="M272">
        <v>1.77</v>
      </c>
      <c r="N272">
        <v>1.1000000000000001</v>
      </c>
      <c r="O272">
        <v>0.67</v>
      </c>
      <c r="P272">
        <v>0.38</v>
      </c>
      <c r="Q272">
        <v>25</v>
      </c>
      <c r="R272">
        <v>28</v>
      </c>
      <c r="S272">
        <v>11.9</v>
      </c>
      <c r="T272">
        <v>12.1</v>
      </c>
    </row>
    <row r="273" spans="1:20" x14ac:dyDescent="0.3">
      <c r="A273" s="1">
        <v>0.53888888888888886</v>
      </c>
      <c r="B273">
        <v>11</v>
      </c>
      <c r="C273">
        <v>1.5</v>
      </c>
      <c r="D273">
        <v>43.5</v>
      </c>
      <c r="E273">
        <v>2491</v>
      </c>
      <c r="F273">
        <v>2212</v>
      </c>
      <c r="G273">
        <v>0.89</v>
      </c>
      <c r="H273">
        <v>34</v>
      </c>
      <c r="I273">
        <v>1850</v>
      </c>
      <c r="J273">
        <v>62.2</v>
      </c>
      <c r="K273" t="s">
        <v>31</v>
      </c>
      <c r="L273">
        <v>50.8</v>
      </c>
      <c r="M273">
        <v>1.78</v>
      </c>
      <c r="N273">
        <v>1.1200000000000001</v>
      </c>
      <c r="O273">
        <v>0.66</v>
      </c>
      <c r="P273">
        <v>0.37</v>
      </c>
      <c r="Q273">
        <v>25</v>
      </c>
      <c r="R273">
        <v>28</v>
      </c>
      <c r="S273">
        <v>12.3</v>
      </c>
      <c r="T273">
        <v>12.4</v>
      </c>
    </row>
    <row r="274" spans="1:20" x14ac:dyDescent="0.3">
      <c r="A274" s="1">
        <v>0.5395833333333333</v>
      </c>
      <c r="B274">
        <v>11</v>
      </c>
      <c r="C274">
        <v>1.5</v>
      </c>
      <c r="D274">
        <v>43.6</v>
      </c>
      <c r="E274">
        <v>2492</v>
      </c>
      <c r="F274">
        <v>2224</v>
      </c>
      <c r="G274">
        <v>0.89</v>
      </c>
      <c r="H274">
        <v>34</v>
      </c>
      <c r="I274">
        <v>1837</v>
      </c>
      <c r="J274">
        <v>63.2</v>
      </c>
      <c r="K274" t="s">
        <v>31</v>
      </c>
      <c r="L274">
        <v>50</v>
      </c>
      <c r="M274">
        <v>1.74</v>
      </c>
      <c r="N274">
        <v>1.1000000000000001</v>
      </c>
      <c r="O274">
        <v>0.65</v>
      </c>
      <c r="P274">
        <v>0.37</v>
      </c>
      <c r="Q274">
        <v>25</v>
      </c>
      <c r="R274">
        <v>28</v>
      </c>
      <c r="S274">
        <v>12.3</v>
      </c>
      <c r="T274">
        <v>12.4</v>
      </c>
    </row>
    <row r="275" spans="1:20" x14ac:dyDescent="0.3">
      <c r="A275" s="1">
        <v>0.54097222222222219</v>
      </c>
      <c r="B275">
        <v>11</v>
      </c>
      <c r="C275">
        <v>1.5</v>
      </c>
      <c r="D275">
        <v>41.8</v>
      </c>
      <c r="E275">
        <v>2391</v>
      </c>
      <c r="F275">
        <v>2124</v>
      </c>
      <c r="G275">
        <v>0.89</v>
      </c>
      <c r="H275">
        <v>36</v>
      </c>
      <c r="I275">
        <v>1657</v>
      </c>
      <c r="J275">
        <v>60.3</v>
      </c>
      <c r="K275" t="s">
        <v>31</v>
      </c>
      <c r="L275">
        <v>52.2</v>
      </c>
      <c r="M275">
        <v>1.65</v>
      </c>
      <c r="N275">
        <v>1.05</v>
      </c>
      <c r="O275">
        <v>0.6</v>
      </c>
      <c r="P275">
        <v>0.36</v>
      </c>
      <c r="Q275">
        <v>25</v>
      </c>
      <c r="R275">
        <v>28</v>
      </c>
      <c r="S275">
        <v>11.8</v>
      </c>
      <c r="T275">
        <v>11.9</v>
      </c>
    </row>
    <row r="276" spans="1:20" x14ac:dyDescent="0.3">
      <c r="A276" s="1">
        <v>0.54305555555555551</v>
      </c>
      <c r="B276">
        <v>11</v>
      </c>
      <c r="C276">
        <v>1.5</v>
      </c>
      <c r="D276">
        <v>42.3</v>
      </c>
      <c r="E276">
        <v>2422</v>
      </c>
      <c r="F276">
        <v>2219</v>
      </c>
      <c r="G276">
        <v>0.92</v>
      </c>
      <c r="H276">
        <v>31</v>
      </c>
      <c r="I276">
        <v>2040</v>
      </c>
      <c r="J276">
        <v>62.4</v>
      </c>
      <c r="K276" t="s">
        <v>31</v>
      </c>
      <c r="L276">
        <v>50.6</v>
      </c>
      <c r="M276">
        <v>1.96</v>
      </c>
      <c r="N276">
        <v>1.25</v>
      </c>
      <c r="O276">
        <v>0.71</v>
      </c>
      <c r="P276">
        <v>0.36</v>
      </c>
      <c r="Q276">
        <v>26</v>
      </c>
      <c r="R276">
        <v>28</v>
      </c>
      <c r="S276">
        <v>12</v>
      </c>
      <c r="T276">
        <v>12.1</v>
      </c>
    </row>
    <row r="277" spans="1:20" x14ac:dyDescent="0.3">
      <c r="A277" s="1">
        <v>0.5444444444444444</v>
      </c>
      <c r="B277">
        <v>11</v>
      </c>
      <c r="C277">
        <v>1.5</v>
      </c>
      <c r="D277">
        <v>41.7</v>
      </c>
      <c r="E277">
        <v>2386</v>
      </c>
      <c r="F277">
        <v>2212</v>
      </c>
      <c r="G277">
        <v>0.93</v>
      </c>
      <c r="H277">
        <v>28</v>
      </c>
      <c r="I277">
        <v>2192</v>
      </c>
      <c r="J277">
        <v>61.7</v>
      </c>
      <c r="K277" t="s">
        <v>31</v>
      </c>
      <c r="L277">
        <v>51.1</v>
      </c>
      <c r="M277">
        <v>2.13</v>
      </c>
      <c r="N277">
        <v>1.34</v>
      </c>
      <c r="O277">
        <v>0.79</v>
      </c>
      <c r="P277">
        <v>0.37</v>
      </c>
      <c r="Q277">
        <v>26</v>
      </c>
      <c r="R277">
        <v>28</v>
      </c>
      <c r="S277">
        <v>11.9</v>
      </c>
      <c r="T277">
        <v>11.9</v>
      </c>
    </row>
    <row r="278" spans="1:20" x14ac:dyDescent="0.3">
      <c r="A278" s="1">
        <v>0.54583333333333328</v>
      </c>
      <c r="B278">
        <v>11</v>
      </c>
      <c r="C278">
        <v>1.5</v>
      </c>
      <c r="D278">
        <v>42</v>
      </c>
      <c r="E278">
        <v>2404</v>
      </c>
      <c r="F278">
        <v>2216</v>
      </c>
      <c r="G278">
        <v>0.92</v>
      </c>
      <c r="H278">
        <v>29</v>
      </c>
      <c r="I278">
        <v>2089</v>
      </c>
      <c r="J278">
        <v>60.9</v>
      </c>
      <c r="K278" t="s">
        <v>31</v>
      </c>
      <c r="L278">
        <v>51.8</v>
      </c>
      <c r="M278">
        <v>2.06</v>
      </c>
      <c r="N278">
        <v>1.32</v>
      </c>
      <c r="O278">
        <v>0.74</v>
      </c>
      <c r="P278">
        <v>0.36</v>
      </c>
      <c r="Q278">
        <v>25</v>
      </c>
      <c r="R278">
        <v>27</v>
      </c>
      <c r="S278">
        <v>11.9</v>
      </c>
      <c r="T278">
        <v>12</v>
      </c>
    </row>
    <row r="279" spans="1:20" x14ac:dyDescent="0.3">
      <c r="A279" s="1">
        <v>0.54791666666666672</v>
      </c>
      <c r="B279">
        <v>11</v>
      </c>
      <c r="C279">
        <v>1.5</v>
      </c>
      <c r="D279">
        <v>43.6</v>
      </c>
      <c r="E279">
        <v>2493</v>
      </c>
      <c r="F279">
        <v>2300</v>
      </c>
      <c r="G279">
        <v>0.92</v>
      </c>
      <c r="H279">
        <v>28</v>
      </c>
      <c r="I279">
        <v>2307</v>
      </c>
      <c r="J279">
        <v>63.8</v>
      </c>
      <c r="K279" t="s">
        <v>31</v>
      </c>
      <c r="L279">
        <v>49.5</v>
      </c>
      <c r="M279">
        <v>2.17</v>
      </c>
      <c r="N279">
        <v>1.33</v>
      </c>
      <c r="O279">
        <v>0.84</v>
      </c>
      <c r="P279">
        <v>0.39</v>
      </c>
      <c r="Q279">
        <v>26</v>
      </c>
      <c r="R279">
        <v>28</v>
      </c>
      <c r="S279">
        <v>12.4</v>
      </c>
      <c r="T279">
        <v>12.5</v>
      </c>
    </row>
    <row r="280" spans="1:20" x14ac:dyDescent="0.3">
      <c r="A280" s="1">
        <v>0.54861111111111105</v>
      </c>
      <c r="B280">
        <v>11</v>
      </c>
      <c r="C280">
        <v>1.5</v>
      </c>
      <c r="D280">
        <v>42.6</v>
      </c>
      <c r="E280">
        <v>2436</v>
      </c>
      <c r="F280">
        <v>2249</v>
      </c>
      <c r="G280">
        <v>0.92</v>
      </c>
      <c r="H280">
        <v>30</v>
      </c>
      <c r="I280">
        <v>2084</v>
      </c>
      <c r="J280">
        <v>62</v>
      </c>
      <c r="K280" t="s">
        <v>31</v>
      </c>
      <c r="L280">
        <v>50.9</v>
      </c>
      <c r="M280">
        <v>2.02</v>
      </c>
      <c r="N280">
        <v>1.26</v>
      </c>
      <c r="O280">
        <v>0.75</v>
      </c>
      <c r="P280">
        <v>0.37</v>
      </c>
      <c r="Q280">
        <v>25</v>
      </c>
      <c r="R280">
        <v>28</v>
      </c>
      <c r="S280">
        <v>12.1</v>
      </c>
      <c r="T280">
        <v>12.2</v>
      </c>
    </row>
    <row r="281" spans="1:20" x14ac:dyDescent="0.3">
      <c r="A281" s="1">
        <v>0.54999999999999993</v>
      </c>
      <c r="B281">
        <v>11</v>
      </c>
      <c r="C281">
        <v>1.5</v>
      </c>
      <c r="D281">
        <v>42.4</v>
      </c>
      <c r="E281">
        <v>2423</v>
      </c>
      <c r="F281">
        <v>2244</v>
      </c>
      <c r="G281">
        <v>0.93</v>
      </c>
      <c r="H281">
        <v>30</v>
      </c>
      <c r="I281">
        <v>2047</v>
      </c>
      <c r="J281">
        <v>61.6</v>
      </c>
      <c r="K281" t="s">
        <v>31</v>
      </c>
      <c r="L281">
        <v>51.2</v>
      </c>
      <c r="M281">
        <v>1.99</v>
      </c>
      <c r="N281">
        <v>1.26</v>
      </c>
      <c r="O281">
        <v>0.73</v>
      </c>
      <c r="P281">
        <v>0.37</v>
      </c>
      <c r="Q281">
        <v>25</v>
      </c>
      <c r="R281">
        <v>27</v>
      </c>
      <c r="S281">
        <v>12</v>
      </c>
      <c r="T281">
        <v>12.1</v>
      </c>
    </row>
    <row r="282" spans="1:20" x14ac:dyDescent="0.3">
      <c r="A282" s="1">
        <v>0.55069444444444449</v>
      </c>
      <c r="B282">
        <v>11</v>
      </c>
      <c r="C282">
        <v>1.5</v>
      </c>
      <c r="D282">
        <v>42.4</v>
      </c>
      <c r="E282">
        <v>2423</v>
      </c>
      <c r="F282">
        <v>2244</v>
      </c>
      <c r="G282">
        <v>0.93</v>
      </c>
      <c r="H282">
        <v>30</v>
      </c>
      <c r="I282">
        <v>2047</v>
      </c>
      <c r="J282">
        <v>61.6</v>
      </c>
      <c r="K282" t="s">
        <v>31</v>
      </c>
      <c r="L282">
        <v>51.2</v>
      </c>
      <c r="M282">
        <v>1.99</v>
      </c>
      <c r="N282">
        <v>1.26</v>
      </c>
      <c r="O282">
        <v>0.73</v>
      </c>
      <c r="P282">
        <v>0.37</v>
      </c>
      <c r="Q282">
        <v>25</v>
      </c>
      <c r="R282">
        <v>27</v>
      </c>
      <c r="S282">
        <v>12</v>
      </c>
      <c r="T282">
        <v>12.1</v>
      </c>
    </row>
    <row r="283" spans="1:20" x14ac:dyDescent="0.3">
      <c r="A283" s="1">
        <v>0.55277777777777781</v>
      </c>
      <c r="B283">
        <v>11</v>
      </c>
      <c r="C283">
        <v>1.5</v>
      </c>
      <c r="D283">
        <v>42.1</v>
      </c>
      <c r="E283">
        <v>2408</v>
      </c>
      <c r="F283">
        <v>2217</v>
      </c>
      <c r="G283">
        <v>0.92</v>
      </c>
      <c r="H283">
        <v>29</v>
      </c>
      <c r="I283">
        <v>2056</v>
      </c>
      <c r="J283">
        <v>60.3</v>
      </c>
      <c r="K283" t="s">
        <v>31</v>
      </c>
      <c r="L283">
        <v>52.3</v>
      </c>
      <c r="M283">
        <v>2.0499999999999998</v>
      </c>
      <c r="N283">
        <v>1.28</v>
      </c>
      <c r="O283">
        <v>0.76</v>
      </c>
      <c r="P283">
        <v>0.37</v>
      </c>
      <c r="Q283">
        <v>25</v>
      </c>
      <c r="R283">
        <v>27</v>
      </c>
      <c r="S283">
        <v>12</v>
      </c>
      <c r="T283">
        <v>12</v>
      </c>
    </row>
    <row r="284" spans="1:20" x14ac:dyDescent="0.3">
      <c r="A284" s="1">
        <v>0.55486111111111114</v>
      </c>
      <c r="B284">
        <v>11</v>
      </c>
      <c r="C284">
        <v>1.5</v>
      </c>
      <c r="D284">
        <v>41.8</v>
      </c>
      <c r="E284">
        <v>2390</v>
      </c>
      <c r="F284">
        <v>2185</v>
      </c>
      <c r="G284">
        <v>0.91</v>
      </c>
      <c r="H284">
        <v>30</v>
      </c>
      <c r="I284">
        <v>1957</v>
      </c>
      <c r="J284">
        <v>59.5</v>
      </c>
      <c r="K284" t="s">
        <v>31</v>
      </c>
      <c r="L284">
        <v>52.9</v>
      </c>
      <c r="M284">
        <v>1.97</v>
      </c>
      <c r="N284">
        <v>1.26</v>
      </c>
      <c r="O284">
        <v>0.72</v>
      </c>
      <c r="P284">
        <v>0.36</v>
      </c>
      <c r="Q284">
        <v>25</v>
      </c>
      <c r="R284">
        <v>27</v>
      </c>
      <c r="S284">
        <v>11.8</v>
      </c>
      <c r="T284">
        <v>11.9</v>
      </c>
    </row>
    <row r="285" spans="1:20" x14ac:dyDescent="0.3">
      <c r="A285" s="1">
        <v>0.55555555555555558</v>
      </c>
      <c r="B285">
        <v>11</v>
      </c>
      <c r="C285">
        <v>1.5</v>
      </c>
      <c r="D285">
        <v>41.3</v>
      </c>
      <c r="E285">
        <v>2364</v>
      </c>
      <c r="F285">
        <v>2131</v>
      </c>
      <c r="G285">
        <v>0.9</v>
      </c>
      <c r="H285">
        <v>32</v>
      </c>
      <c r="I285">
        <v>1816</v>
      </c>
      <c r="J285">
        <v>58.7</v>
      </c>
      <c r="K285" t="s">
        <v>31</v>
      </c>
      <c r="L285">
        <v>53.5</v>
      </c>
      <c r="M285">
        <v>1.86</v>
      </c>
      <c r="N285">
        <v>1.18</v>
      </c>
      <c r="O285">
        <v>0.68</v>
      </c>
      <c r="P285">
        <v>0.37</v>
      </c>
      <c r="Q285">
        <v>25</v>
      </c>
      <c r="R285">
        <v>28</v>
      </c>
      <c r="S285">
        <v>11.7</v>
      </c>
      <c r="T285">
        <v>11.8</v>
      </c>
    </row>
    <row r="286" spans="1:20" x14ac:dyDescent="0.3">
      <c r="A286" s="1">
        <v>0.55763888888888891</v>
      </c>
      <c r="B286">
        <v>11</v>
      </c>
      <c r="C286">
        <v>1.5</v>
      </c>
      <c r="D286">
        <v>38.6</v>
      </c>
      <c r="E286">
        <v>2207</v>
      </c>
      <c r="F286">
        <v>1951</v>
      </c>
      <c r="G286">
        <v>0.88</v>
      </c>
      <c r="H286">
        <v>35</v>
      </c>
      <c r="I286">
        <v>1541</v>
      </c>
      <c r="J286">
        <v>53.5</v>
      </c>
      <c r="K286" t="s">
        <v>31</v>
      </c>
      <c r="L286">
        <v>57.7</v>
      </c>
      <c r="M286">
        <v>1.73</v>
      </c>
      <c r="N286">
        <v>1.07</v>
      </c>
      <c r="O286">
        <v>0.66</v>
      </c>
      <c r="P286">
        <v>0.38</v>
      </c>
      <c r="Q286">
        <v>24</v>
      </c>
      <c r="R286">
        <v>27</v>
      </c>
      <c r="S286">
        <v>10.9</v>
      </c>
      <c r="T286">
        <v>11</v>
      </c>
    </row>
    <row r="287" spans="1:20" x14ac:dyDescent="0.3">
      <c r="A287" s="1">
        <v>0.55902777777777779</v>
      </c>
      <c r="B287">
        <v>11</v>
      </c>
      <c r="C287">
        <v>1.5</v>
      </c>
      <c r="D287">
        <v>39.4</v>
      </c>
      <c r="E287">
        <v>2254</v>
      </c>
      <c r="F287">
        <v>2023</v>
      </c>
      <c r="G287">
        <v>0.9</v>
      </c>
      <c r="H287">
        <v>31</v>
      </c>
      <c r="I287">
        <v>1795</v>
      </c>
      <c r="J287">
        <v>55</v>
      </c>
      <c r="K287" t="s">
        <v>31</v>
      </c>
      <c r="L287">
        <v>56.5</v>
      </c>
      <c r="M287">
        <v>1.96</v>
      </c>
      <c r="N287">
        <v>1.23</v>
      </c>
      <c r="O287">
        <v>0.73</v>
      </c>
      <c r="P287">
        <v>0.37</v>
      </c>
      <c r="Q287">
        <v>24</v>
      </c>
      <c r="R287">
        <v>27</v>
      </c>
      <c r="S287">
        <v>11.1</v>
      </c>
      <c r="T287">
        <v>11.3</v>
      </c>
    </row>
    <row r="288" spans="1:20" x14ac:dyDescent="0.3">
      <c r="A288" s="1">
        <v>0.56041666666666667</v>
      </c>
      <c r="B288">
        <v>11</v>
      </c>
      <c r="C288">
        <v>1.5</v>
      </c>
      <c r="D288">
        <v>41</v>
      </c>
      <c r="E288">
        <v>2344</v>
      </c>
      <c r="F288">
        <v>2076</v>
      </c>
      <c r="G288">
        <v>0.89</v>
      </c>
      <c r="H288">
        <v>30</v>
      </c>
      <c r="I288">
        <v>1891</v>
      </c>
      <c r="J288">
        <v>56.5</v>
      </c>
      <c r="K288" t="s">
        <v>31</v>
      </c>
      <c r="L288">
        <v>55.3</v>
      </c>
      <c r="M288">
        <v>2.0099999999999998</v>
      </c>
      <c r="N288">
        <v>1.22</v>
      </c>
      <c r="O288">
        <v>0.79</v>
      </c>
      <c r="P288">
        <v>0.39</v>
      </c>
      <c r="Q288">
        <v>24</v>
      </c>
      <c r="R288">
        <v>27</v>
      </c>
      <c r="S288">
        <v>11.5</v>
      </c>
      <c r="T288">
        <v>11.7</v>
      </c>
    </row>
    <row r="289" spans="1:20" x14ac:dyDescent="0.3">
      <c r="A289" s="1">
        <v>0.56180555555555556</v>
      </c>
      <c r="B289">
        <v>11</v>
      </c>
      <c r="C289">
        <v>1.5</v>
      </c>
      <c r="D289">
        <v>41.2</v>
      </c>
      <c r="E289">
        <v>2355</v>
      </c>
      <c r="F289">
        <v>2081</v>
      </c>
      <c r="G289">
        <v>0.88</v>
      </c>
      <c r="H289">
        <v>29</v>
      </c>
      <c r="I289">
        <v>1934</v>
      </c>
      <c r="J289">
        <v>56.2</v>
      </c>
      <c r="K289" t="s">
        <v>31</v>
      </c>
      <c r="L289">
        <v>55.5</v>
      </c>
      <c r="M289">
        <v>2.06</v>
      </c>
      <c r="N289">
        <v>1.29</v>
      </c>
      <c r="O289">
        <v>0.78</v>
      </c>
      <c r="P289">
        <v>0.38</v>
      </c>
      <c r="Q289">
        <v>24</v>
      </c>
      <c r="R289">
        <v>27</v>
      </c>
      <c r="S289">
        <v>11.6</v>
      </c>
      <c r="T289">
        <v>11.8</v>
      </c>
    </row>
    <row r="290" spans="1:20" x14ac:dyDescent="0.3">
      <c r="A290" s="1">
        <v>0.56319444444444444</v>
      </c>
      <c r="B290">
        <v>11</v>
      </c>
      <c r="C290">
        <v>1.5</v>
      </c>
      <c r="D290">
        <v>43</v>
      </c>
      <c r="E290">
        <v>2459</v>
      </c>
      <c r="F290">
        <v>2140</v>
      </c>
      <c r="G290">
        <v>0.87</v>
      </c>
      <c r="H290">
        <v>30</v>
      </c>
      <c r="I290">
        <v>1918</v>
      </c>
      <c r="J290">
        <v>58</v>
      </c>
      <c r="K290" t="s">
        <v>31</v>
      </c>
      <c r="L290">
        <v>54.1</v>
      </c>
      <c r="M290">
        <v>1.98</v>
      </c>
      <c r="N290">
        <v>1.22</v>
      </c>
      <c r="O290">
        <v>0.76</v>
      </c>
      <c r="P290">
        <v>0.38</v>
      </c>
      <c r="Q290">
        <v>24</v>
      </c>
      <c r="R290">
        <v>27</v>
      </c>
      <c r="S290">
        <v>12.1</v>
      </c>
      <c r="T290">
        <v>12.3</v>
      </c>
    </row>
    <row r="291" spans="1:20" x14ac:dyDescent="0.3">
      <c r="A291" s="1">
        <v>0.56458333333333333</v>
      </c>
      <c r="B291">
        <v>11</v>
      </c>
      <c r="C291">
        <v>1.5</v>
      </c>
      <c r="D291">
        <v>45.5</v>
      </c>
      <c r="E291">
        <v>2601</v>
      </c>
      <c r="F291">
        <v>2276</v>
      </c>
      <c r="G291">
        <v>0.88</v>
      </c>
      <c r="H291">
        <v>31</v>
      </c>
      <c r="I291">
        <v>1999</v>
      </c>
      <c r="J291">
        <v>62.5</v>
      </c>
      <c r="K291" t="s">
        <v>31</v>
      </c>
      <c r="L291">
        <v>50.6</v>
      </c>
      <c r="M291">
        <v>1.92</v>
      </c>
      <c r="N291">
        <v>1.2</v>
      </c>
      <c r="O291">
        <v>0.72</v>
      </c>
      <c r="P291">
        <v>0.37</v>
      </c>
      <c r="Q291">
        <v>24</v>
      </c>
      <c r="R291">
        <v>27</v>
      </c>
      <c r="S291">
        <v>12.8</v>
      </c>
      <c r="T291">
        <v>13</v>
      </c>
    </row>
    <row r="292" spans="1:20" x14ac:dyDescent="0.3">
      <c r="A292" s="1">
        <v>0.56597222222222221</v>
      </c>
      <c r="B292">
        <v>11</v>
      </c>
      <c r="C292">
        <v>1.5</v>
      </c>
      <c r="D292">
        <v>45.4</v>
      </c>
      <c r="E292">
        <v>2594</v>
      </c>
      <c r="F292">
        <v>2308</v>
      </c>
      <c r="G292">
        <v>0.89</v>
      </c>
      <c r="H292">
        <v>29</v>
      </c>
      <c r="I292">
        <v>2175</v>
      </c>
      <c r="J292">
        <v>63</v>
      </c>
      <c r="K292" t="s">
        <v>31</v>
      </c>
      <c r="L292">
        <v>50.1</v>
      </c>
      <c r="M292">
        <v>2.0699999999999998</v>
      </c>
      <c r="N292">
        <v>1.29</v>
      </c>
      <c r="O292">
        <v>0.78</v>
      </c>
      <c r="P292">
        <v>0.38</v>
      </c>
      <c r="Q292">
        <v>24</v>
      </c>
      <c r="R292">
        <v>27</v>
      </c>
      <c r="S292">
        <v>12.8</v>
      </c>
      <c r="T292">
        <v>13</v>
      </c>
    </row>
    <row r="293" spans="1:20" x14ac:dyDescent="0.3">
      <c r="A293" s="1">
        <v>0.56874999999999998</v>
      </c>
      <c r="B293">
        <v>11</v>
      </c>
      <c r="C293">
        <v>1.5</v>
      </c>
      <c r="D293">
        <v>45.6</v>
      </c>
      <c r="E293">
        <v>2609</v>
      </c>
      <c r="F293">
        <v>2365</v>
      </c>
      <c r="G293">
        <v>0.91</v>
      </c>
      <c r="H293">
        <v>26</v>
      </c>
      <c r="I293">
        <v>2463</v>
      </c>
      <c r="J293">
        <v>64.8</v>
      </c>
      <c r="K293" t="s">
        <v>31</v>
      </c>
      <c r="L293">
        <v>48.7</v>
      </c>
      <c r="M293">
        <v>2.2799999999999998</v>
      </c>
      <c r="N293">
        <v>1.41</v>
      </c>
      <c r="O293">
        <v>0.87</v>
      </c>
      <c r="P293">
        <v>0.38</v>
      </c>
      <c r="Q293">
        <v>25</v>
      </c>
      <c r="R293">
        <v>27</v>
      </c>
      <c r="S293">
        <v>12.9</v>
      </c>
      <c r="T293">
        <v>13</v>
      </c>
    </row>
    <row r="294" spans="1:20" x14ac:dyDescent="0.3">
      <c r="A294" s="1">
        <v>0.56944444444444442</v>
      </c>
      <c r="B294">
        <v>11</v>
      </c>
      <c r="C294">
        <v>1.5</v>
      </c>
      <c r="D294">
        <v>44</v>
      </c>
      <c r="E294">
        <v>2516</v>
      </c>
      <c r="F294">
        <v>2261</v>
      </c>
      <c r="G294">
        <v>0.9</v>
      </c>
      <c r="H294">
        <v>29</v>
      </c>
      <c r="I294">
        <v>2101</v>
      </c>
      <c r="J294">
        <v>61.7</v>
      </c>
      <c r="K294" t="s">
        <v>31</v>
      </c>
      <c r="L294">
        <v>51.2</v>
      </c>
      <c r="M294">
        <v>2.04</v>
      </c>
      <c r="N294">
        <v>1.3</v>
      </c>
      <c r="O294">
        <v>0.75</v>
      </c>
      <c r="P294">
        <v>0.37</v>
      </c>
      <c r="Q294">
        <v>25</v>
      </c>
      <c r="R294">
        <v>27</v>
      </c>
      <c r="S294">
        <v>12.4</v>
      </c>
      <c r="T294">
        <v>12.6</v>
      </c>
    </row>
    <row r="295" spans="1:20" x14ac:dyDescent="0.3">
      <c r="A295" s="1">
        <v>0.57013888888888886</v>
      </c>
      <c r="B295">
        <v>11</v>
      </c>
      <c r="C295">
        <v>1.5</v>
      </c>
      <c r="D295">
        <v>44.3</v>
      </c>
      <c r="E295">
        <v>2535</v>
      </c>
      <c r="F295">
        <v>2279</v>
      </c>
      <c r="G295">
        <v>0.9</v>
      </c>
      <c r="H295">
        <v>29</v>
      </c>
      <c r="I295">
        <v>2075</v>
      </c>
      <c r="J295">
        <v>61.2</v>
      </c>
      <c r="K295" t="s">
        <v>31</v>
      </c>
      <c r="L295">
        <v>51.6</v>
      </c>
      <c r="M295">
        <v>2.0299999999999998</v>
      </c>
      <c r="N295">
        <v>1.3</v>
      </c>
      <c r="O295">
        <v>0.73</v>
      </c>
      <c r="P295">
        <v>0.36</v>
      </c>
      <c r="Q295">
        <v>24</v>
      </c>
      <c r="R295">
        <v>27</v>
      </c>
      <c r="S295">
        <v>12.5</v>
      </c>
      <c r="T295">
        <v>12.7</v>
      </c>
    </row>
    <row r="296" spans="1:20" x14ac:dyDescent="0.3">
      <c r="A296" s="1">
        <v>0.57222222222222219</v>
      </c>
      <c r="B296">
        <v>11</v>
      </c>
      <c r="C296">
        <v>1.5</v>
      </c>
      <c r="D296">
        <v>45.4</v>
      </c>
      <c r="E296">
        <v>2598</v>
      </c>
      <c r="F296">
        <v>2345</v>
      </c>
      <c r="G296">
        <v>0.9</v>
      </c>
      <c r="H296">
        <v>27</v>
      </c>
      <c r="I296">
        <v>2320</v>
      </c>
      <c r="J296">
        <v>62.3</v>
      </c>
      <c r="K296" t="s">
        <v>31</v>
      </c>
      <c r="L296">
        <v>50.7</v>
      </c>
      <c r="M296">
        <v>2.2400000000000002</v>
      </c>
      <c r="N296">
        <v>1.39</v>
      </c>
      <c r="O296">
        <v>0.85</v>
      </c>
      <c r="P296">
        <v>0.38</v>
      </c>
      <c r="Q296">
        <v>24</v>
      </c>
      <c r="R296">
        <v>27</v>
      </c>
      <c r="S296">
        <v>12.8</v>
      </c>
      <c r="T296">
        <v>13</v>
      </c>
    </row>
    <row r="297" spans="1:20" x14ac:dyDescent="0.3">
      <c r="A297" s="1">
        <v>0.57430555555555551</v>
      </c>
      <c r="B297">
        <v>11</v>
      </c>
      <c r="C297">
        <v>1.5</v>
      </c>
      <c r="D297">
        <v>44.5</v>
      </c>
      <c r="E297">
        <v>2546</v>
      </c>
      <c r="F297">
        <v>2322</v>
      </c>
      <c r="G297">
        <v>0.91</v>
      </c>
      <c r="H297">
        <v>24</v>
      </c>
      <c r="I297">
        <v>2537</v>
      </c>
      <c r="J297">
        <v>61.3</v>
      </c>
      <c r="K297" t="s">
        <v>31</v>
      </c>
      <c r="L297">
        <v>51.5</v>
      </c>
      <c r="M297">
        <v>2.48</v>
      </c>
      <c r="N297">
        <v>1.54</v>
      </c>
      <c r="O297">
        <v>0.95</v>
      </c>
      <c r="P297">
        <v>0.38</v>
      </c>
      <c r="Q297">
        <v>24</v>
      </c>
      <c r="R297">
        <v>26</v>
      </c>
      <c r="S297">
        <v>12.6</v>
      </c>
      <c r="T297">
        <v>12.7</v>
      </c>
    </row>
    <row r="298" spans="1:20" x14ac:dyDescent="0.3">
      <c r="A298" s="1">
        <v>0.5756944444444444</v>
      </c>
      <c r="B298">
        <v>11</v>
      </c>
      <c r="C298">
        <v>1.5</v>
      </c>
      <c r="D298">
        <v>44.6</v>
      </c>
      <c r="E298">
        <v>2549</v>
      </c>
      <c r="F298">
        <v>2321</v>
      </c>
      <c r="G298">
        <v>0.91</v>
      </c>
      <c r="H298">
        <v>24</v>
      </c>
      <c r="I298">
        <v>2567</v>
      </c>
      <c r="J298">
        <v>60.8</v>
      </c>
      <c r="K298" t="s">
        <v>31</v>
      </c>
      <c r="L298">
        <v>51.9</v>
      </c>
      <c r="M298">
        <v>2.5299999999999998</v>
      </c>
      <c r="N298">
        <v>1.56</v>
      </c>
      <c r="O298">
        <v>0.98</v>
      </c>
      <c r="P298">
        <v>0.39</v>
      </c>
      <c r="Q298">
        <v>24</v>
      </c>
      <c r="R298">
        <v>26</v>
      </c>
      <c r="S298">
        <v>12.6</v>
      </c>
      <c r="T298">
        <v>12.7</v>
      </c>
    </row>
    <row r="299" spans="1:20" x14ac:dyDescent="0.3">
      <c r="A299" s="1">
        <v>0.57708333333333328</v>
      </c>
      <c r="B299">
        <v>11</v>
      </c>
      <c r="C299">
        <v>1.5</v>
      </c>
      <c r="D299">
        <v>45.2</v>
      </c>
      <c r="E299">
        <v>2587</v>
      </c>
      <c r="F299">
        <v>2359</v>
      </c>
      <c r="G299">
        <v>0.91</v>
      </c>
      <c r="H299">
        <v>23</v>
      </c>
      <c r="I299">
        <v>2649</v>
      </c>
      <c r="J299">
        <v>62</v>
      </c>
      <c r="K299" t="s">
        <v>31</v>
      </c>
      <c r="L299">
        <v>50.9</v>
      </c>
      <c r="M299">
        <v>2.56</v>
      </c>
      <c r="N299">
        <v>1.58</v>
      </c>
      <c r="O299">
        <v>0.98</v>
      </c>
      <c r="P299">
        <v>0.38</v>
      </c>
      <c r="Q299">
        <v>24</v>
      </c>
      <c r="R299">
        <v>26</v>
      </c>
      <c r="S299">
        <v>12.8</v>
      </c>
      <c r="T299">
        <v>12.9</v>
      </c>
    </row>
    <row r="300" spans="1:20" x14ac:dyDescent="0.3">
      <c r="A300" s="1">
        <v>0.57847222222222217</v>
      </c>
      <c r="B300">
        <v>11</v>
      </c>
      <c r="C300">
        <v>1.5</v>
      </c>
      <c r="D300">
        <v>45.8</v>
      </c>
      <c r="E300">
        <v>2618</v>
      </c>
      <c r="F300">
        <v>2364</v>
      </c>
      <c r="G300">
        <v>0.9</v>
      </c>
      <c r="H300">
        <v>26</v>
      </c>
      <c r="I300">
        <v>2402</v>
      </c>
      <c r="J300">
        <v>62.2</v>
      </c>
      <c r="K300" t="s">
        <v>31</v>
      </c>
      <c r="L300">
        <v>50.8</v>
      </c>
      <c r="M300">
        <v>2.3199999999999998</v>
      </c>
      <c r="N300">
        <v>1.4</v>
      </c>
      <c r="O300">
        <v>0.91</v>
      </c>
      <c r="P300">
        <v>0.39</v>
      </c>
      <c r="Q300">
        <v>24</v>
      </c>
      <c r="R300">
        <v>26</v>
      </c>
      <c r="S300">
        <v>12.9</v>
      </c>
      <c r="T300">
        <v>13.1</v>
      </c>
    </row>
    <row r="301" spans="1:20" x14ac:dyDescent="0.3">
      <c r="A301" s="1">
        <v>0.57986111111111105</v>
      </c>
      <c r="B301">
        <v>11</v>
      </c>
      <c r="C301">
        <v>1.5</v>
      </c>
      <c r="D301">
        <v>46.5</v>
      </c>
      <c r="E301">
        <v>2662</v>
      </c>
      <c r="F301">
        <v>2422</v>
      </c>
      <c r="G301">
        <v>0.91</v>
      </c>
      <c r="H301">
        <v>26</v>
      </c>
      <c r="I301">
        <v>2452</v>
      </c>
      <c r="J301">
        <v>64.3</v>
      </c>
      <c r="K301" t="s">
        <v>31</v>
      </c>
      <c r="L301">
        <v>49.1</v>
      </c>
      <c r="M301">
        <v>2.29</v>
      </c>
      <c r="N301">
        <v>1.4</v>
      </c>
      <c r="O301">
        <v>0.89</v>
      </c>
      <c r="P301">
        <v>0.39</v>
      </c>
      <c r="Q301">
        <v>24</v>
      </c>
      <c r="R301">
        <v>27</v>
      </c>
      <c r="S301">
        <v>13.2</v>
      </c>
      <c r="T301">
        <v>13.3</v>
      </c>
    </row>
    <row r="302" spans="1:20" x14ac:dyDescent="0.3">
      <c r="A302" s="1">
        <v>0.5805555555555556</v>
      </c>
      <c r="B302">
        <v>11</v>
      </c>
      <c r="C302">
        <v>1.5</v>
      </c>
      <c r="D302">
        <v>46.5</v>
      </c>
      <c r="E302">
        <v>2662</v>
      </c>
      <c r="F302">
        <v>2422</v>
      </c>
      <c r="G302">
        <v>0.91</v>
      </c>
      <c r="H302">
        <v>26</v>
      </c>
      <c r="I302">
        <v>2452</v>
      </c>
      <c r="J302">
        <v>64.3</v>
      </c>
      <c r="K302" t="s">
        <v>31</v>
      </c>
      <c r="L302">
        <v>49.1</v>
      </c>
      <c r="M302">
        <v>2.29</v>
      </c>
      <c r="N302">
        <v>1.4</v>
      </c>
      <c r="O302">
        <v>0.89</v>
      </c>
      <c r="P302">
        <v>0.39</v>
      </c>
      <c r="Q302">
        <v>24</v>
      </c>
      <c r="R302">
        <v>27</v>
      </c>
      <c r="S302">
        <v>13.2</v>
      </c>
      <c r="T302">
        <v>13.3</v>
      </c>
    </row>
    <row r="303" spans="1:20" x14ac:dyDescent="0.3">
      <c r="A303" s="1">
        <v>0.58333333333333337</v>
      </c>
      <c r="B303">
        <v>11</v>
      </c>
      <c r="C303">
        <v>1.5</v>
      </c>
      <c r="D303">
        <v>45.7</v>
      </c>
      <c r="E303">
        <v>2611</v>
      </c>
      <c r="F303">
        <v>2391</v>
      </c>
      <c r="G303">
        <v>0.92</v>
      </c>
      <c r="H303">
        <v>27</v>
      </c>
      <c r="I303">
        <v>2423</v>
      </c>
      <c r="J303">
        <v>64.2</v>
      </c>
      <c r="K303" t="s">
        <v>31</v>
      </c>
      <c r="L303">
        <v>49.2</v>
      </c>
      <c r="M303">
        <v>2.2599999999999998</v>
      </c>
      <c r="N303">
        <v>1.39</v>
      </c>
      <c r="O303">
        <v>0.88</v>
      </c>
      <c r="P303">
        <v>0.39</v>
      </c>
      <c r="Q303">
        <v>25</v>
      </c>
      <c r="R303">
        <v>27</v>
      </c>
      <c r="S303">
        <v>12.9</v>
      </c>
      <c r="T303">
        <v>13</v>
      </c>
    </row>
    <row r="304" spans="1:20" x14ac:dyDescent="0.3">
      <c r="A304" s="1">
        <v>0.58472222222222225</v>
      </c>
      <c r="B304">
        <v>11</v>
      </c>
      <c r="C304">
        <v>1.5</v>
      </c>
      <c r="D304">
        <v>46.4</v>
      </c>
      <c r="E304">
        <v>2652</v>
      </c>
      <c r="F304">
        <v>2420</v>
      </c>
      <c r="G304">
        <v>0.91</v>
      </c>
      <c r="H304">
        <v>30</v>
      </c>
      <c r="I304">
        <v>2198</v>
      </c>
      <c r="J304">
        <v>66.3</v>
      </c>
      <c r="K304" t="s">
        <v>31</v>
      </c>
      <c r="L304">
        <v>47.6</v>
      </c>
      <c r="M304">
        <v>1.99</v>
      </c>
      <c r="N304">
        <v>1.24</v>
      </c>
      <c r="O304">
        <v>0.75</v>
      </c>
      <c r="P304">
        <v>0.38</v>
      </c>
      <c r="Q304">
        <v>25</v>
      </c>
      <c r="R304">
        <v>27</v>
      </c>
      <c r="S304">
        <v>13.1</v>
      </c>
      <c r="T304">
        <v>13.2</v>
      </c>
    </row>
    <row r="305" spans="1:20" x14ac:dyDescent="0.3">
      <c r="A305" s="1">
        <v>0.5854166666666667</v>
      </c>
      <c r="B305">
        <v>11</v>
      </c>
      <c r="C305">
        <v>1.5</v>
      </c>
      <c r="D305">
        <v>47.2</v>
      </c>
      <c r="E305">
        <v>2699</v>
      </c>
      <c r="F305">
        <v>2431</v>
      </c>
      <c r="G305">
        <v>0.9</v>
      </c>
      <c r="H305">
        <v>33</v>
      </c>
      <c r="I305">
        <v>2010</v>
      </c>
      <c r="J305">
        <v>67.3</v>
      </c>
      <c r="K305" t="s">
        <v>31</v>
      </c>
      <c r="L305">
        <v>46.7</v>
      </c>
      <c r="M305">
        <v>1.79</v>
      </c>
      <c r="N305">
        <v>1.1299999999999999</v>
      </c>
      <c r="O305">
        <v>0.66</v>
      </c>
      <c r="P305">
        <v>0.37</v>
      </c>
      <c r="Q305">
        <v>25</v>
      </c>
      <c r="R305">
        <v>28</v>
      </c>
      <c r="S305">
        <v>13.3</v>
      </c>
      <c r="T305">
        <v>13.5</v>
      </c>
    </row>
    <row r="306" spans="1:20" x14ac:dyDescent="0.3">
      <c r="A306" s="1">
        <v>0.58750000000000002</v>
      </c>
      <c r="B306">
        <v>11</v>
      </c>
      <c r="C306">
        <v>1.5</v>
      </c>
      <c r="D306">
        <v>48.5</v>
      </c>
      <c r="E306">
        <v>2774</v>
      </c>
      <c r="F306">
        <v>2488</v>
      </c>
      <c r="G306">
        <v>0.9</v>
      </c>
      <c r="H306">
        <v>33</v>
      </c>
      <c r="I306">
        <v>2068</v>
      </c>
      <c r="J306">
        <v>68.099999999999994</v>
      </c>
      <c r="K306" t="s">
        <v>31</v>
      </c>
      <c r="L306">
        <v>46.1</v>
      </c>
      <c r="M306">
        <v>1.82</v>
      </c>
      <c r="N306">
        <v>1.1499999999999999</v>
      </c>
      <c r="O306">
        <v>0.67</v>
      </c>
      <c r="P306">
        <v>0.37</v>
      </c>
      <c r="Q306">
        <v>25</v>
      </c>
      <c r="R306">
        <v>27</v>
      </c>
      <c r="S306">
        <v>13.7</v>
      </c>
      <c r="T306">
        <v>13.9</v>
      </c>
    </row>
    <row r="307" spans="1:20" x14ac:dyDescent="0.3">
      <c r="A307" s="1">
        <v>0.58819444444444446</v>
      </c>
      <c r="B307">
        <v>11</v>
      </c>
      <c r="C307">
        <v>1.5</v>
      </c>
      <c r="D307">
        <v>50.1</v>
      </c>
      <c r="E307">
        <v>2867</v>
      </c>
      <c r="F307">
        <v>2553</v>
      </c>
      <c r="G307">
        <v>0.89</v>
      </c>
      <c r="H307">
        <v>34</v>
      </c>
      <c r="I307">
        <v>2019</v>
      </c>
      <c r="J307">
        <v>69.5</v>
      </c>
      <c r="K307" t="s">
        <v>31</v>
      </c>
      <c r="L307">
        <v>45</v>
      </c>
      <c r="M307">
        <v>1.74</v>
      </c>
      <c r="N307">
        <v>1.1000000000000001</v>
      </c>
      <c r="O307">
        <v>0.64</v>
      </c>
      <c r="P307">
        <v>0.37</v>
      </c>
      <c r="Q307">
        <v>24</v>
      </c>
      <c r="R307">
        <v>27</v>
      </c>
      <c r="S307">
        <v>14.1</v>
      </c>
      <c r="T307">
        <v>14.3</v>
      </c>
    </row>
    <row r="308" spans="1:20" x14ac:dyDescent="0.3">
      <c r="A308" s="1">
        <v>0.59027777777777779</v>
      </c>
      <c r="B308">
        <v>11</v>
      </c>
      <c r="C308">
        <v>1.5</v>
      </c>
      <c r="D308">
        <v>51.1</v>
      </c>
      <c r="E308">
        <v>2921</v>
      </c>
      <c r="F308">
        <v>2613</v>
      </c>
      <c r="G308">
        <v>0.89</v>
      </c>
      <c r="H308">
        <v>34</v>
      </c>
      <c r="I308">
        <v>2137</v>
      </c>
      <c r="J308">
        <v>71.7</v>
      </c>
      <c r="K308" t="s">
        <v>31</v>
      </c>
      <c r="L308">
        <v>43.2</v>
      </c>
      <c r="M308">
        <v>1.79</v>
      </c>
      <c r="N308">
        <v>1.1200000000000001</v>
      </c>
      <c r="O308">
        <v>0.67</v>
      </c>
      <c r="P308">
        <v>0.37</v>
      </c>
      <c r="Q308">
        <v>25</v>
      </c>
      <c r="R308">
        <v>27</v>
      </c>
      <c r="S308">
        <v>14.4</v>
      </c>
      <c r="T308">
        <v>14.6</v>
      </c>
    </row>
    <row r="309" spans="1:20" x14ac:dyDescent="0.3">
      <c r="A309" s="1">
        <v>0.59166666666666667</v>
      </c>
      <c r="B309">
        <v>11</v>
      </c>
      <c r="C309">
        <v>1.5</v>
      </c>
      <c r="D309">
        <v>49.5</v>
      </c>
      <c r="E309">
        <v>2833</v>
      </c>
      <c r="F309">
        <v>2550</v>
      </c>
      <c r="G309">
        <v>0.9</v>
      </c>
      <c r="H309">
        <v>31</v>
      </c>
      <c r="I309">
        <v>2218</v>
      </c>
      <c r="J309">
        <v>69.099999999999994</v>
      </c>
      <c r="K309" t="s">
        <v>31</v>
      </c>
      <c r="L309">
        <v>45.3</v>
      </c>
      <c r="M309">
        <v>1.93</v>
      </c>
      <c r="N309">
        <v>1.18</v>
      </c>
      <c r="O309">
        <v>0.75</v>
      </c>
      <c r="P309">
        <v>0.39</v>
      </c>
      <c r="Q309">
        <v>24</v>
      </c>
      <c r="R309">
        <v>27</v>
      </c>
      <c r="S309">
        <v>14</v>
      </c>
      <c r="T309">
        <v>14.2</v>
      </c>
    </row>
    <row r="310" spans="1:20" x14ac:dyDescent="0.3">
      <c r="A310" s="1">
        <v>0.59236111111111112</v>
      </c>
      <c r="B310">
        <v>11</v>
      </c>
      <c r="C310">
        <v>1.5</v>
      </c>
      <c r="D310">
        <v>51.3</v>
      </c>
      <c r="E310">
        <v>2935</v>
      </c>
      <c r="F310">
        <v>2637</v>
      </c>
      <c r="G310">
        <v>0.9</v>
      </c>
      <c r="H310">
        <v>32</v>
      </c>
      <c r="I310">
        <v>2220</v>
      </c>
      <c r="J310">
        <v>71.900000000000006</v>
      </c>
      <c r="K310" t="s">
        <v>31</v>
      </c>
      <c r="L310">
        <v>43.1</v>
      </c>
      <c r="M310">
        <v>1.85</v>
      </c>
      <c r="N310">
        <v>1.1499999999999999</v>
      </c>
      <c r="O310">
        <v>0.7</v>
      </c>
      <c r="P310">
        <v>0.38</v>
      </c>
      <c r="Q310">
        <v>25</v>
      </c>
      <c r="R310">
        <v>27</v>
      </c>
      <c r="S310">
        <v>14.5</v>
      </c>
      <c r="T310">
        <v>14.7</v>
      </c>
    </row>
    <row r="311" spans="1:20" x14ac:dyDescent="0.3">
      <c r="A311" s="1">
        <v>0.59444444444444444</v>
      </c>
      <c r="B311">
        <v>11</v>
      </c>
      <c r="C311">
        <v>1.5</v>
      </c>
      <c r="D311">
        <v>51</v>
      </c>
      <c r="E311">
        <v>2916</v>
      </c>
      <c r="F311">
        <v>2637</v>
      </c>
      <c r="G311">
        <v>0.9</v>
      </c>
      <c r="H311">
        <v>32</v>
      </c>
      <c r="I311">
        <v>2225</v>
      </c>
      <c r="J311">
        <v>72.099999999999994</v>
      </c>
      <c r="K311" t="s">
        <v>31</v>
      </c>
      <c r="L311">
        <v>43</v>
      </c>
      <c r="M311">
        <v>1.85</v>
      </c>
      <c r="N311">
        <v>1.1499999999999999</v>
      </c>
      <c r="O311">
        <v>0.7</v>
      </c>
      <c r="P311">
        <v>0.38</v>
      </c>
      <c r="Q311">
        <v>25</v>
      </c>
      <c r="R311">
        <v>27</v>
      </c>
      <c r="S311">
        <v>14.4</v>
      </c>
      <c r="T311">
        <v>14.6</v>
      </c>
    </row>
    <row r="312" spans="1:20" x14ac:dyDescent="0.3">
      <c r="A312" s="1">
        <v>0.59513888888888888</v>
      </c>
      <c r="B312">
        <v>11</v>
      </c>
      <c r="C312">
        <v>1.5</v>
      </c>
      <c r="D312">
        <v>50.5</v>
      </c>
      <c r="E312">
        <v>2887</v>
      </c>
      <c r="F312">
        <v>2656</v>
      </c>
      <c r="G312">
        <v>0.92</v>
      </c>
      <c r="H312">
        <v>32</v>
      </c>
      <c r="I312">
        <v>2312</v>
      </c>
      <c r="J312">
        <v>73.2</v>
      </c>
      <c r="K312" t="s">
        <v>31</v>
      </c>
      <c r="L312">
        <v>42</v>
      </c>
      <c r="M312">
        <v>1.89</v>
      </c>
      <c r="N312">
        <v>1.17</v>
      </c>
      <c r="O312">
        <v>0.73</v>
      </c>
      <c r="P312">
        <v>0.38</v>
      </c>
      <c r="Q312">
        <v>25</v>
      </c>
      <c r="R312">
        <v>28</v>
      </c>
      <c r="S312">
        <v>14.3</v>
      </c>
      <c r="T312">
        <v>14.4</v>
      </c>
    </row>
    <row r="313" spans="1:20" x14ac:dyDescent="0.3">
      <c r="A313" s="1">
        <v>0.59583333333333333</v>
      </c>
      <c r="B313">
        <v>11</v>
      </c>
      <c r="C313">
        <v>1.5</v>
      </c>
      <c r="D313">
        <v>48.2</v>
      </c>
      <c r="E313">
        <v>2758</v>
      </c>
      <c r="F313">
        <v>2561</v>
      </c>
      <c r="G313">
        <v>0.93</v>
      </c>
      <c r="H313">
        <v>36</v>
      </c>
      <c r="I313">
        <v>2002</v>
      </c>
      <c r="J313">
        <v>71.900000000000006</v>
      </c>
      <c r="K313" t="s">
        <v>31</v>
      </c>
      <c r="L313">
        <v>43.1</v>
      </c>
      <c r="M313">
        <v>1.67</v>
      </c>
      <c r="N313">
        <v>1.05</v>
      </c>
      <c r="O313">
        <v>0.62</v>
      </c>
      <c r="P313">
        <v>0.37</v>
      </c>
      <c r="Q313">
        <v>26</v>
      </c>
      <c r="R313">
        <v>28</v>
      </c>
      <c r="S313">
        <v>13.7</v>
      </c>
      <c r="T313">
        <v>13.8</v>
      </c>
    </row>
    <row r="314" spans="1:20" x14ac:dyDescent="0.3">
      <c r="A314" s="1">
        <v>0.59722222222222221</v>
      </c>
      <c r="B314">
        <v>11</v>
      </c>
      <c r="C314">
        <v>1.5</v>
      </c>
      <c r="D314">
        <v>47.9</v>
      </c>
      <c r="E314">
        <v>2739</v>
      </c>
      <c r="F314">
        <v>2555</v>
      </c>
      <c r="G314">
        <v>0.93</v>
      </c>
      <c r="H314">
        <v>37</v>
      </c>
      <c r="I314">
        <v>1961</v>
      </c>
      <c r="J314">
        <v>72.5</v>
      </c>
      <c r="K314" t="s">
        <v>31</v>
      </c>
      <c r="L314">
        <v>42.6</v>
      </c>
      <c r="M314">
        <v>1.62</v>
      </c>
      <c r="N314">
        <v>1.03</v>
      </c>
      <c r="O314">
        <v>0.6</v>
      </c>
      <c r="P314">
        <v>0.37</v>
      </c>
      <c r="Q314">
        <v>26</v>
      </c>
      <c r="R314">
        <v>28</v>
      </c>
      <c r="S314">
        <v>13.6</v>
      </c>
      <c r="T314">
        <v>13.7</v>
      </c>
    </row>
    <row r="315" spans="1:20" x14ac:dyDescent="0.3">
      <c r="A315" s="1">
        <v>0.59861111111111109</v>
      </c>
      <c r="B315">
        <v>11</v>
      </c>
      <c r="C315">
        <v>1.5</v>
      </c>
      <c r="D315">
        <v>46.9</v>
      </c>
      <c r="E315">
        <v>2681</v>
      </c>
      <c r="F315">
        <v>2511</v>
      </c>
      <c r="G315">
        <v>0.94</v>
      </c>
      <c r="H315">
        <v>36</v>
      </c>
      <c r="I315">
        <v>1966</v>
      </c>
      <c r="J315">
        <v>71.3</v>
      </c>
      <c r="K315" t="s">
        <v>31</v>
      </c>
      <c r="L315">
        <v>43.6</v>
      </c>
      <c r="M315">
        <v>1.65</v>
      </c>
      <c r="N315">
        <v>1.04</v>
      </c>
      <c r="O315">
        <v>0.62</v>
      </c>
      <c r="P315">
        <v>0.37</v>
      </c>
      <c r="Q315">
        <v>27</v>
      </c>
      <c r="R315">
        <v>28</v>
      </c>
      <c r="S315">
        <v>13.3</v>
      </c>
      <c r="T315">
        <v>13.4</v>
      </c>
    </row>
    <row r="316" spans="1:20" x14ac:dyDescent="0.3">
      <c r="A316" s="1">
        <v>0.6</v>
      </c>
      <c r="B316">
        <v>11</v>
      </c>
      <c r="C316">
        <v>1.5</v>
      </c>
      <c r="D316">
        <v>46.9</v>
      </c>
      <c r="E316">
        <v>2681</v>
      </c>
      <c r="F316">
        <v>2511</v>
      </c>
      <c r="G316">
        <v>0.94</v>
      </c>
      <c r="H316">
        <v>36</v>
      </c>
      <c r="I316">
        <v>1966</v>
      </c>
      <c r="J316">
        <v>71.3</v>
      </c>
      <c r="K316" t="s">
        <v>31</v>
      </c>
      <c r="L316">
        <v>43.6</v>
      </c>
      <c r="M316">
        <v>1.65</v>
      </c>
      <c r="N316">
        <v>1.04</v>
      </c>
      <c r="O316">
        <v>0.62</v>
      </c>
      <c r="P316">
        <v>0.37</v>
      </c>
      <c r="Q316">
        <v>27</v>
      </c>
      <c r="R316">
        <v>28</v>
      </c>
      <c r="S316">
        <v>13.3</v>
      </c>
      <c r="T316">
        <v>13.4</v>
      </c>
    </row>
    <row r="317" spans="1:20" x14ac:dyDescent="0.3">
      <c r="A317" s="1">
        <v>0.6020833333333333</v>
      </c>
      <c r="B317">
        <v>11</v>
      </c>
      <c r="C317">
        <v>1.5</v>
      </c>
      <c r="D317">
        <v>45</v>
      </c>
      <c r="E317">
        <v>2577</v>
      </c>
      <c r="F317">
        <v>2459</v>
      </c>
      <c r="G317">
        <v>0.95</v>
      </c>
      <c r="H317">
        <v>32</v>
      </c>
      <c r="I317">
        <v>2175</v>
      </c>
      <c r="J317">
        <v>69.3</v>
      </c>
      <c r="K317" t="s">
        <v>31</v>
      </c>
      <c r="L317">
        <v>45.1</v>
      </c>
      <c r="M317">
        <v>1.88</v>
      </c>
      <c r="N317">
        <v>1.18</v>
      </c>
      <c r="O317">
        <v>0.7</v>
      </c>
      <c r="P317">
        <v>0.37</v>
      </c>
      <c r="Q317">
        <v>27</v>
      </c>
      <c r="R317">
        <v>28</v>
      </c>
      <c r="S317">
        <v>12.9</v>
      </c>
      <c r="T317">
        <v>12.9</v>
      </c>
    </row>
    <row r="318" spans="1:20" x14ac:dyDescent="0.3">
      <c r="A318" s="1">
        <v>0.60277777777777775</v>
      </c>
      <c r="B318">
        <v>11</v>
      </c>
      <c r="C318">
        <v>1.5</v>
      </c>
      <c r="D318">
        <v>44.7</v>
      </c>
      <c r="E318">
        <v>2559</v>
      </c>
      <c r="F318">
        <v>2427</v>
      </c>
      <c r="G318">
        <v>0.95</v>
      </c>
      <c r="H318">
        <v>32</v>
      </c>
      <c r="I318">
        <v>2122</v>
      </c>
      <c r="J318">
        <v>67.8</v>
      </c>
      <c r="K318" t="s">
        <v>31</v>
      </c>
      <c r="L318">
        <v>46.3</v>
      </c>
      <c r="M318">
        <v>1.88</v>
      </c>
      <c r="N318">
        <v>1.18</v>
      </c>
      <c r="O318">
        <v>0.7</v>
      </c>
      <c r="P318">
        <v>0.37</v>
      </c>
      <c r="Q318">
        <v>26</v>
      </c>
      <c r="R318">
        <v>28</v>
      </c>
      <c r="S318">
        <v>12.8</v>
      </c>
      <c r="T318">
        <v>12.8</v>
      </c>
    </row>
    <row r="319" spans="1:20" x14ac:dyDescent="0.3">
      <c r="A319" s="1">
        <v>0.60416666666666663</v>
      </c>
      <c r="B319">
        <v>11</v>
      </c>
      <c r="C319">
        <v>1.5</v>
      </c>
      <c r="D319">
        <v>45.3</v>
      </c>
      <c r="E319">
        <v>2592</v>
      </c>
      <c r="F319">
        <v>2439</v>
      </c>
      <c r="G319">
        <v>0.94</v>
      </c>
      <c r="H319">
        <v>33</v>
      </c>
      <c r="I319">
        <v>2051</v>
      </c>
      <c r="J319">
        <v>68.099999999999994</v>
      </c>
      <c r="K319" t="s">
        <v>31</v>
      </c>
      <c r="L319">
        <v>46.1</v>
      </c>
      <c r="M319">
        <v>1.81</v>
      </c>
      <c r="N319">
        <v>1.1599999999999999</v>
      </c>
      <c r="O319">
        <v>0.65</v>
      </c>
      <c r="P319">
        <v>0.36</v>
      </c>
      <c r="Q319">
        <v>26</v>
      </c>
      <c r="R319">
        <v>28</v>
      </c>
      <c r="S319">
        <v>12.9</v>
      </c>
      <c r="T319">
        <v>12.9</v>
      </c>
    </row>
    <row r="320" spans="1:20" x14ac:dyDescent="0.3">
      <c r="A320" s="1">
        <v>0.60555555555555551</v>
      </c>
      <c r="B320">
        <v>11</v>
      </c>
      <c r="C320">
        <v>1.5</v>
      </c>
      <c r="D320">
        <v>46.2</v>
      </c>
      <c r="E320">
        <v>2642</v>
      </c>
      <c r="F320">
        <v>2449</v>
      </c>
      <c r="G320">
        <v>0.93</v>
      </c>
      <c r="H320">
        <v>33</v>
      </c>
      <c r="I320">
        <v>2039</v>
      </c>
      <c r="J320">
        <v>68.2</v>
      </c>
      <c r="K320" t="s">
        <v>31</v>
      </c>
      <c r="L320">
        <v>46</v>
      </c>
      <c r="M320">
        <v>1.79</v>
      </c>
      <c r="N320">
        <v>1.1499999999999999</v>
      </c>
      <c r="O320">
        <v>0.64</v>
      </c>
      <c r="P320">
        <v>0.36</v>
      </c>
      <c r="Q320">
        <v>26</v>
      </c>
      <c r="R320">
        <v>28</v>
      </c>
      <c r="S320">
        <v>13.1</v>
      </c>
      <c r="T320">
        <v>13.2</v>
      </c>
    </row>
    <row r="321" spans="1:20" x14ac:dyDescent="0.3">
      <c r="A321" s="1">
        <v>0.60625000000000007</v>
      </c>
      <c r="B321">
        <v>11</v>
      </c>
      <c r="C321">
        <v>1.5</v>
      </c>
      <c r="D321">
        <v>45.6</v>
      </c>
      <c r="E321">
        <v>2607</v>
      </c>
      <c r="F321">
        <v>2406</v>
      </c>
      <c r="G321">
        <v>0.92</v>
      </c>
      <c r="H321">
        <v>33</v>
      </c>
      <c r="I321">
        <v>2031</v>
      </c>
      <c r="J321">
        <v>66.5</v>
      </c>
      <c r="K321" t="s">
        <v>31</v>
      </c>
      <c r="L321">
        <v>47.3</v>
      </c>
      <c r="M321">
        <v>1.83</v>
      </c>
      <c r="N321">
        <v>1.17</v>
      </c>
      <c r="O321">
        <v>0.66</v>
      </c>
      <c r="P321">
        <v>0.36</v>
      </c>
      <c r="Q321">
        <v>26</v>
      </c>
      <c r="R321">
        <v>28</v>
      </c>
      <c r="S321">
        <v>12.9</v>
      </c>
      <c r="T321">
        <v>13</v>
      </c>
    </row>
    <row r="322" spans="1:20" x14ac:dyDescent="0.3">
      <c r="A322" s="1">
        <v>0.60833333333333328</v>
      </c>
      <c r="B322">
        <v>11</v>
      </c>
      <c r="C322">
        <v>1.5</v>
      </c>
      <c r="D322">
        <v>46.4</v>
      </c>
      <c r="E322">
        <v>2655</v>
      </c>
      <c r="F322">
        <v>2413</v>
      </c>
      <c r="G322">
        <v>0.91</v>
      </c>
      <c r="H322">
        <v>32</v>
      </c>
      <c r="I322">
        <v>2037</v>
      </c>
      <c r="J322">
        <v>65.400000000000006</v>
      </c>
      <c r="K322" t="s">
        <v>31</v>
      </c>
      <c r="L322">
        <v>48.3</v>
      </c>
      <c r="M322">
        <v>1.87</v>
      </c>
      <c r="N322">
        <v>1.19</v>
      </c>
      <c r="O322">
        <v>0.68</v>
      </c>
      <c r="P322">
        <v>0.36</v>
      </c>
      <c r="Q322">
        <v>25</v>
      </c>
      <c r="R322">
        <v>27</v>
      </c>
      <c r="S322">
        <v>13.1</v>
      </c>
      <c r="T322">
        <v>13.3</v>
      </c>
    </row>
    <row r="323" spans="1:20" x14ac:dyDescent="0.3">
      <c r="A323" s="1">
        <v>0.60972222222222217</v>
      </c>
      <c r="B323">
        <v>11</v>
      </c>
      <c r="C323">
        <v>1.5</v>
      </c>
      <c r="D323">
        <v>46.4</v>
      </c>
      <c r="E323">
        <v>2654</v>
      </c>
      <c r="F323">
        <v>2412</v>
      </c>
      <c r="G323">
        <v>0.91</v>
      </c>
      <c r="H323">
        <v>32</v>
      </c>
      <c r="I323">
        <v>2037</v>
      </c>
      <c r="J323">
        <v>65.400000000000006</v>
      </c>
      <c r="K323" t="s">
        <v>31</v>
      </c>
      <c r="L323">
        <v>48.3</v>
      </c>
      <c r="M323">
        <v>1.87</v>
      </c>
      <c r="N323">
        <v>1.19</v>
      </c>
      <c r="O323">
        <v>0.68</v>
      </c>
      <c r="P323">
        <v>0.36</v>
      </c>
      <c r="Q323">
        <v>25</v>
      </c>
      <c r="R323">
        <v>27</v>
      </c>
      <c r="S323">
        <v>13.1</v>
      </c>
      <c r="T323">
        <v>13.3</v>
      </c>
    </row>
    <row r="324" spans="1:20" x14ac:dyDescent="0.3">
      <c r="A324" s="1">
        <v>0.61111111111111105</v>
      </c>
      <c r="B324">
        <v>11</v>
      </c>
      <c r="C324">
        <v>1.5</v>
      </c>
      <c r="D324">
        <v>48.3</v>
      </c>
      <c r="E324">
        <v>2762</v>
      </c>
      <c r="F324">
        <v>2472</v>
      </c>
      <c r="G324">
        <v>0.9</v>
      </c>
      <c r="H324">
        <v>34</v>
      </c>
      <c r="I324">
        <v>1987</v>
      </c>
      <c r="J324">
        <v>67.099999999999994</v>
      </c>
      <c r="K324" t="s">
        <v>31</v>
      </c>
      <c r="L324">
        <v>46.9</v>
      </c>
      <c r="M324">
        <v>1.78</v>
      </c>
      <c r="N324">
        <v>1.1200000000000001</v>
      </c>
      <c r="O324">
        <v>0.66</v>
      </c>
      <c r="P324">
        <v>0.37</v>
      </c>
      <c r="Q324">
        <v>24</v>
      </c>
      <c r="R324">
        <v>27</v>
      </c>
      <c r="S324">
        <v>13.6</v>
      </c>
      <c r="T324">
        <v>13.8</v>
      </c>
    </row>
    <row r="325" spans="1:20" x14ac:dyDescent="0.3">
      <c r="A325" s="1">
        <v>0.61249999999999993</v>
      </c>
      <c r="B325">
        <v>11</v>
      </c>
      <c r="C325">
        <v>1.5</v>
      </c>
      <c r="D325">
        <v>47.8</v>
      </c>
      <c r="E325">
        <v>2732</v>
      </c>
      <c r="F325">
        <v>2491</v>
      </c>
      <c r="G325">
        <v>0.91</v>
      </c>
      <c r="H325">
        <v>30</v>
      </c>
      <c r="I325">
        <v>2224</v>
      </c>
      <c r="J325">
        <v>67.400000000000006</v>
      </c>
      <c r="K325" t="s">
        <v>31</v>
      </c>
      <c r="L325">
        <v>46.7</v>
      </c>
      <c r="M325">
        <v>1.98</v>
      </c>
      <c r="N325">
        <v>1.22</v>
      </c>
      <c r="O325">
        <v>0.76</v>
      </c>
      <c r="P325">
        <v>0.38</v>
      </c>
      <c r="Q325">
        <v>25</v>
      </c>
      <c r="R325">
        <v>27</v>
      </c>
      <c r="S325">
        <v>13.5</v>
      </c>
      <c r="T325">
        <v>13.6</v>
      </c>
    </row>
    <row r="326" spans="1:20" x14ac:dyDescent="0.3">
      <c r="A326" s="1">
        <v>0.61319444444444449</v>
      </c>
      <c r="B326">
        <v>11</v>
      </c>
      <c r="C326">
        <v>1.5</v>
      </c>
      <c r="D326">
        <v>47</v>
      </c>
      <c r="E326">
        <v>2691</v>
      </c>
      <c r="F326">
        <v>2424</v>
      </c>
      <c r="G326">
        <v>0.9</v>
      </c>
      <c r="H326">
        <v>33</v>
      </c>
      <c r="I326">
        <v>1964</v>
      </c>
      <c r="J326">
        <v>65.5</v>
      </c>
      <c r="K326" t="s">
        <v>31</v>
      </c>
      <c r="L326">
        <v>48.1</v>
      </c>
      <c r="M326">
        <v>1.8</v>
      </c>
      <c r="N326">
        <v>1.1299999999999999</v>
      </c>
      <c r="O326">
        <v>0.66</v>
      </c>
      <c r="P326">
        <v>0.37</v>
      </c>
      <c r="Q326">
        <v>24</v>
      </c>
      <c r="R326">
        <v>27</v>
      </c>
      <c r="S326">
        <v>13.3</v>
      </c>
      <c r="T326">
        <v>13.4</v>
      </c>
    </row>
    <row r="327" spans="1:20" x14ac:dyDescent="0.3">
      <c r="A327" s="1">
        <v>0.61458333333333337</v>
      </c>
      <c r="B327">
        <v>11</v>
      </c>
      <c r="C327">
        <v>1.5</v>
      </c>
      <c r="D327">
        <v>48</v>
      </c>
      <c r="E327">
        <v>2748</v>
      </c>
      <c r="F327">
        <v>2502</v>
      </c>
      <c r="G327">
        <v>0.91</v>
      </c>
      <c r="H327">
        <v>30</v>
      </c>
      <c r="I327">
        <v>2239</v>
      </c>
      <c r="J327">
        <v>67.3</v>
      </c>
      <c r="K327" t="s">
        <v>31</v>
      </c>
      <c r="L327">
        <v>46.7</v>
      </c>
      <c r="M327">
        <v>2</v>
      </c>
      <c r="N327">
        <v>1.22</v>
      </c>
      <c r="O327">
        <v>0.77</v>
      </c>
      <c r="P327">
        <v>0.39</v>
      </c>
      <c r="Q327">
        <v>24</v>
      </c>
      <c r="R327">
        <v>27</v>
      </c>
      <c r="S327">
        <v>13.6</v>
      </c>
      <c r="T327">
        <v>13.7</v>
      </c>
    </row>
    <row r="328" spans="1:20" x14ac:dyDescent="0.3">
      <c r="A328" s="1">
        <v>0.61597222222222225</v>
      </c>
      <c r="B328">
        <v>11</v>
      </c>
      <c r="C328">
        <v>1.5</v>
      </c>
      <c r="D328">
        <v>49.2</v>
      </c>
      <c r="E328">
        <v>2816</v>
      </c>
      <c r="F328">
        <v>2594</v>
      </c>
      <c r="G328">
        <v>0.92</v>
      </c>
      <c r="H328">
        <v>27</v>
      </c>
      <c r="I328">
        <v>2546</v>
      </c>
      <c r="J328">
        <v>69.400000000000006</v>
      </c>
      <c r="K328" t="s">
        <v>31</v>
      </c>
      <c r="L328">
        <v>45.1</v>
      </c>
      <c r="M328">
        <v>2.2000000000000002</v>
      </c>
      <c r="N328">
        <v>1.3</v>
      </c>
      <c r="O328">
        <v>0.9</v>
      </c>
      <c r="P328">
        <v>0.41</v>
      </c>
      <c r="Q328">
        <v>25</v>
      </c>
      <c r="R328">
        <v>27</v>
      </c>
      <c r="S328">
        <v>14</v>
      </c>
      <c r="T328">
        <v>14.1</v>
      </c>
    </row>
    <row r="329" spans="1:20" x14ac:dyDescent="0.3">
      <c r="A329" s="1">
        <v>0.6166666666666667</v>
      </c>
      <c r="B329">
        <v>11</v>
      </c>
      <c r="C329">
        <v>1.5</v>
      </c>
      <c r="D329">
        <v>48.8</v>
      </c>
      <c r="E329">
        <v>2792</v>
      </c>
      <c r="F329">
        <v>2544</v>
      </c>
      <c r="G329">
        <v>0.91</v>
      </c>
      <c r="H329">
        <v>32</v>
      </c>
      <c r="I329">
        <v>2177</v>
      </c>
      <c r="J329">
        <v>68.7</v>
      </c>
      <c r="K329" t="s">
        <v>31</v>
      </c>
      <c r="L329">
        <v>45.6</v>
      </c>
      <c r="M329">
        <v>1.9</v>
      </c>
      <c r="N329">
        <v>1.1299999999999999</v>
      </c>
      <c r="O329">
        <v>0.77</v>
      </c>
      <c r="P329">
        <v>0.41</v>
      </c>
      <c r="Q329">
        <v>25</v>
      </c>
      <c r="R329">
        <v>27</v>
      </c>
      <c r="S329">
        <v>13.8</v>
      </c>
      <c r="T329">
        <v>13.9</v>
      </c>
    </row>
    <row r="330" spans="1:20" x14ac:dyDescent="0.3">
      <c r="A330" s="1">
        <v>0.61805555555555558</v>
      </c>
      <c r="B330">
        <v>11</v>
      </c>
      <c r="C330">
        <v>1.5</v>
      </c>
      <c r="D330">
        <v>49.4</v>
      </c>
      <c r="E330">
        <v>2823</v>
      </c>
      <c r="F330">
        <v>2578</v>
      </c>
      <c r="G330">
        <v>0.91</v>
      </c>
      <c r="H330">
        <v>32</v>
      </c>
      <c r="I330">
        <v>2206</v>
      </c>
      <c r="J330">
        <v>70</v>
      </c>
      <c r="K330" t="s">
        <v>31</v>
      </c>
      <c r="L330">
        <v>44.6</v>
      </c>
      <c r="M330">
        <v>1.89</v>
      </c>
      <c r="N330">
        <v>1.1100000000000001</v>
      </c>
      <c r="O330">
        <v>0.78</v>
      </c>
      <c r="P330">
        <v>0.41</v>
      </c>
      <c r="Q330">
        <v>25</v>
      </c>
      <c r="R330">
        <v>27</v>
      </c>
      <c r="S330">
        <v>14</v>
      </c>
      <c r="T330">
        <v>14.1</v>
      </c>
    </row>
    <row r="331" spans="1:20" x14ac:dyDescent="0.3">
      <c r="A331" s="1">
        <v>0.61944444444444446</v>
      </c>
      <c r="B331">
        <v>11</v>
      </c>
      <c r="C331">
        <v>1.5</v>
      </c>
      <c r="D331">
        <v>48.9</v>
      </c>
      <c r="E331">
        <v>2800</v>
      </c>
      <c r="F331">
        <v>2560</v>
      </c>
      <c r="G331">
        <v>0.91</v>
      </c>
      <c r="H331">
        <v>32</v>
      </c>
      <c r="I331">
        <v>2177</v>
      </c>
      <c r="J331">
        <v>69.3</v>
      </c>
      <c r="K331" t="s">
        <v>31</v>
      </c>
      <c r="L331">
        <v>45.2</v>
      </c>
      <c r="M331">
        <v>1.89</v>
      </c>
      <c r="N331">
        <v>1.1299999999999999</v>
      </c>
      <c r="O331">
        <v>0.76</v>
      </c>
      <c r="P331">
        <v>0.4</v>
      </c>
      <c r="Q331">
        <v>25</v>
      </c>
      <c r="R331">
        <v>27</v>
      </c>
      <c r="S331">
        <v>13.9</v>
      </c>
      <c r="T331">
        <v>14</v>
      </c>
    </row>
    <row r="332" spans="1:20" x14ac:dyDescent="0.3">
      <c r="A332" s="1">
        <v>0.62013888888888891</v>
      </c>
      <c r="B332">
        <v>11</v>
      </c>
      <c r="C332">
        <v>1.5</v>
      </c>
      <c r="D332">
        <v>49.6</v>
      </c>
      <c r="E332">
        <v>2835</v>
      </c>
      <c r="F332">
        <v>2549</v>
      </c>
      <c r="G332">
        <v>0.9</v>
      </c>
      <c r="H332">
        <v>35</v>
      </c>
      <c r="I332">
        <v>1991</v>
      </c>
      <c r="J332">
        <v>69.5</v>
      </c>
      <c r="K332" t="s">
        <v>31</v>
      </c>
      <c r="L332">
        <v>45</v>
      </c>
      <c r="M332">
        <v>1.72</v>
      </c>
      <c r="N332">
        <v>1.03</v>
      </c>
      <c r="O332">
        <v>0.69</v>
      </c>
      <c r="P332">
        <v>0.4</v>
      </c>
      <c r="Q332">
        <v>25</v>
      </c>
      <c r="R332">
        <v>27</v>
      </c>
      <c r="S332">
        <v>14</v>
      </c>
      <c r="T332">
        <v>14.2</v>
      </c>
    </row>
    <row r="333" spans="1:20" x14ac:dyDescent="0.3">
      <c r="A333" s="1">
        <v>0.62152777777777779</v>
      </c>
      <c r="B333">
        <v>11</v>
      </c>
      <c r="C333">
        <v>1.5</v>
      </c>
      <c r="D333">
        <v>49.5</v>
      </c>
      <c r="E333">
        <v>2829</v>
      </c>
      <c r="F333">
        <v>2567</v>
      </c>
      <c r="G333">
        <v>0.91</v>
      </c>
      <c r="H333">
        <v>32</v>
      </c>
      <c r="I333">
        <v>2160</v>
      </c>
      <c r="J333">
        <v>69.900000000000006</v>
      </c>
      <c r="K333" t="s">
        <v>31</v>
      </c>
      <c r="L333">
        <v>44.7</v>
      </c>
      <c r="M333">
        <v>1.85</v>
      </c>
      <c r="N333">
        <v>1.1100000000000001</v>
      </c>
      <c r="O333">
        <v>0.75</v>
      </c>
      <c r="P333">
        <v>0.4</v>
      </c>
      <c r="Q333">
        <v>25</v>
      </c>
      <c r="R333">
        <v>27</v>
      </c>
      <c r="S333">
        <v>14</v>
      </c>
      <c r="T333">
        <v>14.1</v>
      </c>
    </row>
    <row r="334" spans="1:20" x14ac:dyDescent="0.3">
      <c r="A334" s="1">
        <v>0.62361111111111112</v>
      </c>
      <c r="B334">
        <v>11</v>
      </c>
      <c r="C334">
        <v>1.5</v>
      </c>
      <c r="D334">
        <v>48.6</v>
      </c>
      <c r="E334">
        <v>2782</v>
      </c>
      <c r="F334">
        <v>2548</v>
      </c>
      <c r="G334">
        <v>0.92</v>
      </c>
      <c r="H334">
        <v>32</v>
      </c>
      <c r="I334">
        <v>2197</v>
      </c>
      <c r="J334">
        <v>70.2</v>
      </c>
      <c r="K334" t="s">
        <v>31</v>
      </c>
      <c r="L334">
        <v>44.5</v>
      </c>
      <c r="M334">
        <v>1.88</v>
      </c>
      <c r="N334">
        <v>1.1599999999999999</v>
      </c>
      <c r="O334">
        <v>0.72</v>
      </c>
      <c r="P334">
        <v>0.38</v>
      </c>
      <c r="Q334">
        <v>25</v>
      </c>
      <c r="R334">
        <v>28</v>
      </c>
      <c r="S334">
        <v>13.8</v>
      </c>
      <c r="T334">
        <v>13.9</v>
      </c>
    </row>
    <row r="335" spans="1:20" x14ac:dyDescent="0.3">
      <c r="A335" s="1">
        <v>0.625</v>
      </c>
      <c r="B335">
        <v>11</v>
      </c>
      <c r="C335">
        <v>1.5</v>
      </c>
      <c r="D335">
        <v>48.1</v>
      </c>
      <c r="E335">
        <v>2751</v>
      </c>
      <c r="F335">
        <v>2514</v>
      </c>
      <c r="G335">
        <v>0.91</v>
      </c>
      <c r="H335">
        <v>32</v>
      </c>
      <c r="I335">
        <v>2184</v>
      </c>
      <c r="J335">
        <v>69.099999999999994</v>
      </c>
      <c r="K335" t="s">
        <v>31</v>
      </c>
      <c r="L335">
        <v>45.3</v>
      </c>
      <c r="M335">
        <v>1.9</v>
      </c>
      <c r="N335">
        <v>1.1599999999999999</v>
      </c>
      <c r="O335">
        <v>0.73</v>
      </c>
      <c r="P335">
        <v>0.39</v>
      </c>
      <c r="Q335">
        <v>25</v>
      </c>
      <c r="R335">
        <v>27</v>
      </c>
      <c r="S335">
        <v>13.6</v>
      </c>
      <c r="T335">
        <v>13.7</v>
      </c>
    </row>
    <row r="336" spans="1:20" x14ac:dyDescent="0.3">
      <c r="A336" s="1">
        <v>0.62638888888888888</v>
      </c>
      <c r="B336">
        <v>11</v>
      </c>
      <c r="C336">
        <v>1.5</v>
      </c>
      <c r="D336">
        <v>48.3</v>
      </c>
      <c r="E336">
        <v>2762</v>
      </c>
      <c r="F336">
        <v>2548</v>
      </c>
      <c r="G336">
        <v>0.92</v>
      </c>
      <c r="H336">
        <v>29</v>
      </c>
      <c r="I336">
        <v>2383</v>
      </c>
      <c r="J336">
        <v>69.400000000000006</v>
      </c>
      <c r="K336" t="s">
        <v>31</v>
      </c>
      <c r="L336">
        <v>45.1</v>
      </c>
      <c r="M336">
        <v>2.06</v>
      </c>
      <c r="N336">
        <v>1.26</v>
      </c>
      <c r="O336">
        <v>0.8</v>
      </c>
      <c r="P336">
        <v>0.39</v>
      </c>
      <c r="Q336">
        <v>25</v>
      </c>
      <c r="R336">
        <v>27</v>
      </c>
      <c r="S336">
        <v>13.7</v>
      </c>
      <c r="T336">
        <v>13.8</v>
      </c>
    </row>
    <row r="337" spans="1:20" x14ac:dyDescent="0.3">
      <c r="A337" s="1">
        <v>0.62708333333333333</v>
      </c>
      <c r="B337">
        <v>11</v>
      </c>
      <c r="C337">
        <v>1.5</v>
      </c>
      <c r="D337">
        <v>48.4</v>
      </c>
      <c r="E337">
        <v>2766</v>
      </c>
      <c r="F337">
        <v>2501</v>
      </c>
      <c r="G337">
        <v>0.9</v>
      </c>
      <c r="H337">
        <v>33</v>
      </c>
      <c r="I337">
        <v>2062</v>
      </c>
      <c r="J337">
        <v>68.3</v>
      </c>
      <c r="K337" t="s">
        <v>31</v>
      </c>
      <c r="L337">
        <v>46</v>
      </c>
      <c r="M337">
        <v>1.81</v>
      </c>
      <c r="N337">
        <v>1.1100000000000001</v>
      </c>
      <c r="O337">
        <v>0.7</v>
      </c>
      <c r="P337">
        <v>0.39</v>
      </c>
      <c r="Q337">
        <v>25</v>
      </c>
      <c r="R337">
        <v>27</v>
      </c>
      <c r="S337">
        <v>13.7</v>
      </c>
      <c r="T337">
        <v>13.8</v>
      </c>
    </row>
    <row r="338" spans="1:20" x14ac:dyDescent="0.3">
      <c r="A338" s="1">
        <v>0.62847222222222221</v>
      </c>
      <c r="B338">
        <v>11</v>
      </c>
      <c r="C338">
        <v>1.5</v>
      </c>
      <c r="D338">
        <v>48.4</v>
      </c>
      <c r="E338">
        <v>2768</v>
      </c>
      <c r="F338">
        <v>2532</v>
      </c>
      <c r="G338">
        <v>0.91</v>
      </c>
      <c r="H338">
        <v>32</v>
      </c>
      <c r="I338">
        <v>2185</v>
      </c>
      <c r="J338">
        <v>69.900000000000006</v>
      </c>
      <c r="K338" t="s">
        <v>31</v>
      </c>
      <c r="L338">
        <v>44.7</v>
      </c>
      <c r="M338">
        <v>1.88</v>
      </c>
      <c r="N338">
        <v>1.1499999999999999</v>
      </c>
      <c r="O338">
        <v>0.73</v>
      </c>
      <c r="P338">
        <v>0.39</v>
      </c>
      <c r="Q338">
        <v>25</v>
      </c>
      <c r="R338">
        <v>28</v>
      </c>
      <c r="S338">
        <v>13.7</v>
      </c>
      <c r="T338">
        <v>13.8</v>
      </c>
    </row>
    <row r="339" spans="1:20" x14ac:dyDescent="0.3">
      <c r="A339" s="1">
        <v>0.62916666666666665</v>
      </c>
      <c r="B339">
        <v>11</v>
      </c>
      <c r="C339">
        <v>1.5</v>
      </c>
      <c r="D339">
        <v>48</v>
      </c>
      <c r="E339">
        <v>2747</v>
      </c>
      <c r="F339">
        <v>2526</v>
      </c>
      <c r="G339">
        <v>0.92</v>
      </c>
      <c r="H339">
        <v>33</v>
      </c>
      <c r="I339">
        <v>2147</v>
      </c>
      <c r="J339">
        <v>70.400000000000006</v>
      </c>
      <c r="K339" t="s">
        <v>31</v>
      </c>
      <c r="L339">
        <v>44.3</v>
      </c>
      <c r="M339">
        <v>1.83</v>
      </c>
      <c r="N339">
        <v>1.1399999999999999</v>
      </c>
      <c r="O339">
        <v>0.69</v>
      </c>
      <c r="P339">
        <v>0.38</v>
      </c>
      <c r="Q339">
        <v>26</v>
      </c>
      <c r="R339">
        <v>28</v>
      </c>
      <c r="S339">
        <v>13.6</v>
      </c>
      <c r="T339">
        <v>13.7</v>
      </c>
    </row>
    <row r="340" spans="1:20" x14ac:dyDescent="0.3">
      <c r="A340" s="1">
        <v>0.63055555555555554</v>
      </c>
      <c r="B340">
        <v>11</v>
      </c>
      <c r="C340">
        <v>1.5</v>
      </c>
      <c r="D340">
        <v>47.8</v>
      </c>
      <c r="E340">
        <v>2735</v>
      </c>
      <c r="F340">
        <v>2514</v>
      </c>
      <c r="G340">
        <v>0.92</v>
      </c>
      <c r="H340">
        <v>35</v>
      </c>
      <c r="I340">
        <v>2003</v>
      </c>
      <c r="J340">
        <v>70.5</v>
      </c>
      <c r="K340" t="s">
        <v>31</v>
      </c>
      <c r="L340">
        <v>44.2</v>
      </c>
      <c r="M340">
        <v>1.7</v>
      </c>
      <c r="N340">
        <v>1.08</v>
      </c>
      <c r="O340">
        <v>0.63</v>
      </c>
      <c r="P340">
        <v>0.37</v>
      </c>
      <c r="Q340">
        <v>26</v>
      </c>
      <c r="R340">
        <v>28</v>
      </c>
      <c r="S340">
        <v>13.6</v>
      </c>
      <c r="T340">
        <v>13.7</v>
      </c>
    </row>
    <row r="341" spans="1:20" x14ac:dyDescent="0.3">
      <c r="A341" s="1">
        <v>0.63194444444444442</v>
      </c>
      <c r="B341">
        <v>11</v>
      </c>
      <c r="C341">
        <v>1.5</v>
      </c>
      <c r="D341">
        <v>47.9</v>
      </c>
      <c r="E341">
        <v>2740</v>
      </c>
      <c r="F341">
        <v>2507</v>
      </c>
      <c r="G341">
        <v>0.91</v>
      </c>
      <c r="H341">
        <v>35</v>
      </c>
      <c r="I341">
        <v>1979</v>
      </c>
      <c r="J341">
        <v>69.900000000000006</v>
      </c>
      <c r="K341" t="s">
        <v>31</v>
      </c>
      <c r="L341">
        <v>44.7</v>
      </c>
      <c r="M341">
        <v>1.7</v>
      </c>
      <c r="N341">
        <v>1.02</v>
      </c>
      <c r="O341">
        <v>0.67</v>
      </c>
      <c r="P341">
        <v>0.4</v>
      </c>
      <c r="Q341">
        <v>26</v>
      </c>
      <c r="R341">
        <v>28</v>
      </c>
      <c r="S341">
        <v>13.6</v>
      </c>
      <c r="T341">
        <v>13.7</v>
      </c>
    </row>
    <row r="342" spans="1:20" x14ac:dyDescent="0.3">
      <c r="A342" s="1">
        <v>0.63402777777777775</v>
      </c>
      <c r="B342">
        <v>11</v>
      </c>
      <c r="C342">
        <v>1.5</v>
      </c>
      <c r="D342">
        <v>47.9</v>
      </c>
      <c r="E342">
        <v>2740</v>
      </c>
      <c r="F342">
        <v>2507</v>
      </c>
      <c r="G342">
        <v>0.91</v>
      </c>
      <c r="H342">
        <v>35</v>
      </c>
      <c r="I342">
        <v>1979</v>
      </c>
      <c r="J342">
        <v>69.900000000000006</v>
      </c>
      <c r="K342" t="s">
        <v>31</v>
      </c>
      <c r="L342">
        <v>44.7</v>
      </c>
      <c r="M342">
        <v>1.7</v>
      </c>
      <c r="N342">
        <v>1.02</v>
      </c>
      <c r="O342">
        <v>0.67</v>
      </c>
      <c r="P342">
        <v>0.4</v>
      </c>
      <c r="Q342">
        <v>26</v>
      </c>
      <c r="R342">
        <v>28</v>
      </c>
      <c r="S342">
        <v>13.6</v>
      </c>
      <c r="T342">
        <v>13.7</v>
      </c>
    </row>
    <row r="343" spans="1:20" x14ac:dyDescent="0.3">
      <c r="A343" s="1">
        <v>0.63541666666666663</v>
      </c>
      <c r="B343">
        <v>11</v>
      </c>
      <c r="C343">
        <v>1.5</v>
      </c>
      <c r="D343">
        <v>48.1</v>
      </c>
      <c r="E343">
        <v>2753</v>
      </c>
      <c r="F343">
        <v>2550</v>
      </c>
      <c r="G343">
        <v>0.93</v>
      </c>
      <c r="H343">
        <v>35</v>
      </c>
      <c r="I343">
        <v>2080</v>
      </c>
      <c r="J343">
        <v>72.599999999999994</v>
      </c>
      <c r="K343" t="s">
        <v>31</v>
      </c>
      <c r="L343">
        <v>42.5</v>
      </c>
      <c r="M343">
        <v>1.72</v>
      </c>
      <c r="N343">
        <v>1.03</v>
      </c>
      <c r="O343">
        <v>0.69</v>
      </c>
      <c r="P343">
        <v>0.4</v>
      </c>
      <c r="Q343">
        <v>26</v>
      </c>
      <c r="R343">
        <v>28</v>
      </c>
      <c r="S343">
        <v>13.7</v>
      </c>
      <c r="T343">
        <v>13.8</v>
      </c>
    </row>
    <row r="344" spans="1:20" x14ac:dyDescent="0.3">
      <c r="A344" s="1">
        <v>0.63750000000000007</v>
      </c>
      <c r="B344">
        <v>11</v>
      </c>
      <c r="C344">
        <v>1.5</v>
      </c>
      <c r="D344">
        <v>47.3</v>
      </c>
      <c r="E344">
        <v>2706</v>
      </c>
      <c r="F344">
        <v>2505</v>
      </c>
      <c r="G344">
        <v>0.93</v>
      </c>
      <c r="H344">
        <v>29</v>
      </c>
      <c r="I344">
        <v>2342</v>
      </c>
      <c r="J344">
        <v>68.599999999999994</v>
      </c>
      <c r="K344" t="s">
        <v>31</v>
      </c>
      <c r="L344">
        <v>45.7</v>
      </c>
      <c r="M344">
        <v>2.0499999999999998</v>
      </c>
      <c r="N344">
        <v>1.27</v>
      </c>
      <c r="O344">
        <v>0.78</v>
      </c>
      <c r="P344">
        <v>0.38</v>
      </c>
      <c r="Q344">
        <v>25</v>
      </c>
      <c r="R344">
        <v>27</v>
      </c>
      <c r="S344">
        <v>13.4</v>
      </c>
      <c r="T344">
        <v>13.5</v>
      </c>
    </row>
    <row r="345" spans="1:20" x14ac:dyDescent="0.3">
      <c r="A345" s="1">
        <v>0.63958333333333328</v>
      </c>
      <c r="B345">
        <v>11</v>
      </c>
      <c r="C345">
        <v>1.5</v>
      </c>
      <c r="D345">
        <v>47.5</v>
      </c>
      <c r="E345">
        <v>2719</v>
      </c>
      <c r="F345">
        <v>2475</v>
      </c>
      <c r="G345">
        <v>0.91</v>
      </c>
      <c r="H345">
        <v>28</v>
      </c>
      <c r="I345">
        <v>2358</v>
      </c>
      <c r="J345">
        <v>65.8</v>
      </c>
      <c r="K345" t="s">
        <v>31</v>
      </c>
      <c r="L345">
        <v>47.9</v>
      </c>
      <c r="M345">
        <v>2.15</v>
      </c>
      <c r="N345">
        <v>1.36</v>
      </c>
      <c r="O345">
        <v>0.79</v>
      </c>
      <c r="P345">
        <v>0.37</v>
      </c>
      <c r="Q345">
        <v>24</v>
      </c>
      <c r="R345">
        <v>27</v>
      </c>
      <c r="S345">
        <v>13.5</v>
      </c>
      <c r="T345">
        <v>13.6</v>
      </c>
    </row>
    <row r="346" spans="1:20" x14ac:dyDescent="0.3">
      <c r="A346" s="1">
        <v>0.64097222222222217</v>
      </c>
      <c r="B346">
        <v>11</v>
      </c>
      <c r="C346">
        <v>1.5</v>
      </c>
      <c r="D346">
        <v>48.5</v>
      </c>
      <c r="E346">
        <v>2772</v>
      </c>
      <c r="F346">
        <v>2519</v>
      </c>
      <c r="G346">
        <v>0.91</v>
      </c>
      <c r="H346">
        <v>25</v>
      </c>
      <c r="I346">
        <v>2608</v>
      </c>
      <c r="J346">
        <v>65.599999999999994</v>
      </c>
      <c r="K346" t="s">
        <v>31</v>
      </c>
      <c r="L346">
        <v>48.1</v>
      </c>
      <c r="M346">
        <v>2.39</v>
      </c>
      <c r="N346">
        <v>1.49</v>
      </c>
      <c r="O346">
        <v>0.89</v>
      </c>
      <c r="P346">
        <v>0.37</v>
      </c>
      <c r="Q346">
        <v>24</v>
      </c>
      <c r="R346">
        <v>26</v>
      </c>
      <c r="S346">
        <v>13.7</v>
      </c>
      <c r="T346">
        <v>13.8</v>
      </c>
    </row>
    <row r="347" spans="1:20" x14ac:dyDescent="0.3">
      <c r="A347" s="1">
        <v>0.6430555555555556</v>
      </c>
      <c r="B347">
        <v>11</v>
      </c>
      <c r="C347">
        <v>1.5</v>
      </c>
      <c r="D347">
        <v>48.3</v>
      </c>
      <c r="E347">
        <v>2762</v>
      </c>
      <c r="F347">
        <v>2520</v>
      </c>
      <c r="G347">
        <v>0.91</v>
      </c>
      <c r="H347">
        <v>22</v>
      </c>
      <c r="I347">
        <v>2917</v>
      </c>
      <c r="J347">
        <v>65.3</v>
      </c>
      <c r="K347" t="s">
        <v>31</v>
      </c>
      <c r="L347">
        <v>48.3</v>
      </c>
      <c r="M347">
        <v>2.68</v>
      </c>
      <c r="N347">
        <v>1.67</v>
      </c>
      <c r="O347">
        <v>1.01</v>
      </c>
      <c r="P347">
        <v>0.38</v>
      </c>
      <c r="Q347">
        <v>24</v>
      </c>
      <c r="R347">
        <v>26</v>
      </c>
      <c r="S347">
        <v>13.7</v>
      </c>
      <c r="T347">
        <v>13.8</v>
      </c>
    </row>
    <row r="348" spans="1:20" x14ac:dyDescent="0.3">
      <c r="A348" s="1">
        <v>0.64444444444444449</v>
      </c>
      <c r="B348">
        <v>11</v>
      </c>
      <c r="C348">
        <v>1.5</v>
      </c>
      <c r="D348">
        <v>47.9</v>
      </c>
      <c r="E348">
        <v>2740</v>
      </c>
      <c r="F348">
        <v>2473</v>
      </c>
      <c r="G348">
        <v>0.9</v>
      </c>
      <c r="H348">
        <v>24</v>
      </c>
      <c r="I348">
        <v>2619</v>
      </c>
      <c r="J348">
        <v>63.9</v>
      </c>
      <c r="K348" t="s">
        <v>31</v>
      </c>
      <c r="L348">
        <v>49.4</v>
      </c>
      <c r="M348">
        <v>2.46</v>
      </c>
      <c r="N348">
        <v>1.6</v>
      </c>
      <c r="O348">
        <v>0.86</v>
      </c>
      <c r="P348">
        <v>0.35</v>
      </c>
      <c r="Q348">
        <v>23</v>
      </c>
      <c r="R348">
        <v>26</v>
      </c>
      <c r="S348">
        <v>13.5</v>
      </c>
      <c r="T348">
        <v>13.7</v>
      </c>
    </row>
    <row r="349" spans="1:20" x14ac:dyDescent="0.3">
      <c r="A349" s="1">
        <v>0.64583333333333337</v>
      </c>
      <c r="B349">
        <v>11</v>
      </c>
      <c r="C349">
        <v>1.5</v>
      </c>
      <c r="D349">
        <v>49</v>
      </c>
      <c r="E349">
        <v>2802</v>
      </c>
      <c r="F349">
        <v>2540</v>
      </c>
      <c r="G349">
        <v>0.91</v>
      </c>
      <c r="H349">
        <v>25</v>
      </c>
      <c r="I349">
        <v>2631</v>
      </c>
      <c r="J349">
        <v>66.8</v>
      </c>
      <c r="K349" t="s">
        <v>31</v>
      </c>
      <c r="L349">
        <v>47.1</v>
      </c>
      <c r="M349">
        <v>2.36</v>
      </c>
      <c r="N349">
        <v>1.49</v>
      </c>
      <c r="O349">
        <v>0.87</v>
      </c>
      <c r="P349">
        <v>0.37</v>
      </c>
      <c r="Q349">
        <v>24</v>
      </c>
      <c r="R349">
        <v>26</v>
      </c>
      <c r="S349">
        <v>13.9</v>
      </c>
      <c r="T349">
        <v>14</v>
      </c>
    </row>
    <row r="350" spans="1:20" x14ac:dyDescent="0.3">
      <c r="A350" s="1">
        <v>0.6479166666666667</v>
      </c>
      <c r="B350">
        <v>11</v>
      </c>
      <c r="C350">
        <v>1.5</v>
      </c>
      <c r="D350">
        <v>48.1</v>
      </c>
      <c r="E350">
        <v>2754</v>
      </c>
      <c r="F350">
        <v>2521</v>
      </c>
      <c r="G350">
        <v>0.92</v>
      </c>
      <c r="H350">
        <v>25</v>
      </c>
      <c r="I350">
        <v>2689</v>
      </c>
      <c r="J350">
        <v>67.099999999999994</v>
      </c>
      <c r="K350" t="s">
        <v>31</v>
      </c>
      <c r="L350">
        <v>46.9</v>
      </c>
      <c r="M350">
        <v>2.41</v>
      </c>
      <c r="N350">
        <v>1.52</v>
      </c>
      <c r="O350">
        <v>0.88</v>
      </c>
      <c r="P350">
        <v>0.37</v>
      </c>
      <c r="Q350">
        <v>24</v>
      </c>
      <c r="R350">
        <v>27</v>
      </c>
      <c r="S350">
        <v>13.6</v>
      </c>
      <c r="T350">
        <v>13.8</v>
      </c>
    </row>
    <row r="351" spans="1:20" x14ac:dyDescent="0.3">
      <c r="A351" s="1">
        <v>0.64930555555555558</v>
      </c>
      <c r="B351">
        <v>11</v>
      </c>
      <c r="C351">
        <v>1.5</v>
      </c>
      <c r="D351">
        <v>48.1</v>
      </c>
      <c r="E351">
        <v>2754</v>
      </c>
      <c r="F351">
        <v>2521</v>
      </c>
      <c r="G351">
        <v>0.92</v>
      </c>
      <c r="H351">
        <v>25</v>
      </c>
      <c r="I351">
        <v>2689</v>
      </c>
      <c r="J351">
        <v>67.099999999999994</v>
      </c>
      <c r="K351" t="s">
        <v>31</v>
      </c>
      <c r="L351">
        <v>46.9</v>
      </c>
      <c r="M351">
        <v>2.41</v>
      </c>
      <c r="N351">
        <v>1.52</v>
      </c>
      <c r="O351">
        <v>0.88</v>
      </c>
      <c r="P351">
        <v>0.37</v>
      </c>
      <c r="Q351">
        <v>24</v>
      </c>
      <c r="R351">
        <v>27</v>
      </c>
      <c r="S351">
        <v>13.6</v>
      </c>
      <c r="T351">
        <v>13.8</v>
      </c>
    </row>
    <row r="352" spans="1:20" x14ac:dyDescent="0.3">
      <c r="A352" s="1">
        <v>0.65138888888888891</v>
      </c>
      <c r="B352">
        <v>11</v>
      </c>
      <c r="C352">
        <v>1.5</v>
      </c>
      <c r="D352">
        <v>46.8</v>
      </c>
      <c r="E352">
        <v>2676</v>
      </c>
      <c r="F352">
        <v>2467</v>
      </c>
      <c r="G352">
        <v>0.92</v>
      </c>
      <c r="H352">
        <v>25</v>
      </c>
      <c r="I352">
        <v>2613</v>
      </c>
      <c r="J352">
        <v>66</v>
      </c>
      <c r="K352" t="s">
        <v>31</v>
      </c>
      <c r="L352">
        <v>47.7</v>
      </c>
      <c r="M352">
        <v>2.37</v>
      </c>
      <c r="N352">
        <v>1.51</v>
      </c>
      <c r="O352">
        <v>0.86</v>
      </c>
      <c r="P352">
        <v>0.36</v>
      </c>
      <c r="Q352">
        <v>25</v>
      </c>
      <c r="R352">
        <v>27</v>
      </c>
      <c r="S352">
        <v>13.3</v>
      </c>
      <c r="T352">
        <v>13.4</v>
      </c>
    </row>
    <row r="353" spans="1:20" x14ac:dyDescent="0.3">
      <c r="A353" s="1">
        <v>0.65277777777777779</v>
      </c>
      <c r="B353">
        <v>11</v>
      </c>
      <c r="C353">
        <v>1.5</v>
      </c>
      <c r="D353">
        <v>46.9</v>
      </c>
      <c r="E353">
        <v>2682</v>
      </c>
      <c r="F353">
        <v>2488</v>
      </c>
      <c r="G353">
        <v>0.93</v>
      </c>
      <c r="H353">
        <v>25</v>
      </c>
      <c r="I353">
        <v>2692</v>
      </c>
      <c r="J353">
        <v>67.2</v>
      </c>
      <c r="K353" t="s">
        <v>31</v>
      </c>
      <c r="L353">
        <v>46.8</v>
      </c>
      <c r="M353">
        <v>2.4</v>
      </c>
      <c r="N353">
        <v>1.53</v>
      </c>
      <c r="O353">
        <v>0.88</v>
      </c>
      <c r="P353">
        <v>0.37</v>
      </c>
      <c r="Q353">
        <v>25</v>
      </c>
      <c r="R353">
        <v>27</v>
      </c>
      <c r="S353">
        <v>13.3</v>
      </c>
      <c r="T353">
        <v>13.4</v>
      </c>
    </row>
    <row r="354" spans="1:20" x14ac:dyDescent="0.3">
      <c r="A354" s="1">
        <v>0.65416666666666667</v>
      </c>
      <c r="B354">
        <v>11</v>
      </c>
      <c r="C354">
        <v>1.5</v>
      </c>
      <c r="D354">
        <v>46.5</v>
      </c>
      <c r="E354">
        <v>2658</v>
      </c>
      <c r="F354">
        <v>2465</v>
      </c>
      <c r="G354">
        <v>0.93</v>
      </c>
      <c r="H354">
        <v>25</v>
      </c>
      <c r="I354">
        <v>2594</v>
      </c>
      <c r="J354">
        <v>66</v>
      </c>
      <c r="K354" t="s">
        <v>31</v>
      </c>
      <c r="L354">
        <v>47.8</v>
      </c>
      <c r="M354">
        <v>2.36</v>
      </c>
      <c r="N354">
        <v>1.49</v>
      </c>
      <c r="O354">
        <v>0.87</v>
      </c>
      <c r="P354">
        <v>0.37</v>
      </c>
      <c r="Q354">
        <v>25</v>
      </c>
      <c r="R354">
        <v>27</v>
      </c>
      <c r="S354">
        <v>13.2</v>
      </c>
      <c r="T354">
        <v>13.3</v>
      </c>
    </row>
    <row r="355" spans="1:20" x14ac:dyDescent="0.3">
      <c r="A355" s="1">
        <v>0.65625</v>
      </c>
      <c r="B355">
        <v>11</v>
      </c>
      <c r="C355">
        <v>1.5</v>
      </c>
      <c r="D355">
        <v>47.1</v>
      </c>
      <c r="E355">
        <v>2692</v>
      </c>
      <c r="F355">
        <v>2498</v>
      </c>
      <c r="G355">
        <v>0.93</v>
      </c>
      <c r="H355">
        <v>23</v>
      </c>
      <c r="I355">
        <v>2824</v>
      </c>
      <c r="J355">
        <v>66.099999999999994</v>
      </c>
      <c r="K355" t="s">
        <v>31</v>
      </c>
      <c r="L355">
        <v>47.7</v>
      </c>
      <c r="M355">
        <v>2.56</v>
      </c>
      <c r="N355">
        <v>1.6</v>
      </c>
      <c r="O355">
        <v>0.96</v>
      </c>
      <c r="P355">
        <v>0.37</v>
      </c>
      <c r="Q355">
        <v>25</v>
      </c>
      <c r="R355">
        <v>26</v>
      </c>
      <c r="S355">
        <v>13.4</v>
      </c>
      <c r="T355">
        <v>13.4</v>
      </c>
    </row>
    <row r="356" spans="1:20" x14ac:dyDescent="0.3">
      <c r="A356" s="1">
        <v>0.65763888888888888</v>
      </c>
      <c r="B356">
        <v>11</v>
      </c>
      <c r="C356">
        <v>1.5</v>
      </c>
      <c r="D356">
        <v>47.3</v>
      </c>
      <c r="E356">
        <v>2707</v>
      </c>
      <c r="F356">
        <v>2509</v>
      </c>
      <c r="G356">
        <v>0.93</v>
      </c>
      <c r="H356">
        <v>24</v>
      </c>
      <c r="I356">
        <v>2759</v>
      </c>
      <c r="J356">
        <v>66</v>
      </c>
      <c r="K356" t="s">
        <v>31</v>
      </c>
      <c r="L356">
        <v>47.8</v>
      </c>
      <c r="M356">
        <v>2.5099999999999998</v>
      </c>
      <c r="N356">
        <v>1.57</v>
      </c>
      <c r="O356">
        <v>0.94</v>
      </c>
      <c r="P356">
        <v>0.37</v>
      </c>
      <c r="Q356">
        <v>24</v>
      </c>
      <c r="R356">
        <v>26</v>
      </c>
      <c r="S356">
        <v>13.5</v>
      </c>
      <c r="T356">
        <v>13.5</v>
      </c>
    </row>
    <row r="357" spans="1:20" x14ac:dyDescent="0.3">
      <c r="A357" s="1">
        <v>0.65902777777777777</v>
      </c>
      <c r="B357">
        <v>11</v>
      </c>
      <c r="C357">
        <v>1.5</v>
      </c>
      <c r="D357">
        <v>48.2</v>
      </c>
      <c r="E357">
        <v>2755</v>
      </c>
      <c r="F357">
        <v>2529</v>
      </c>
      <c r="G357">
        <v>0.92</v>
      </c>
      <c r="H357">
        <v>25</v>
      </c>
      <c r="I357">
        <v>2635</v>
      </c>
      <c r="J357">
        <v>65.5</v>
      </c>
      <c r="K357" t="s">
        <v>31</v>
      </c>
      <c r="L357">
        <v>48.1</v>
      </c>
      <c r="M357">
        <v>2.41</v>
      </c>
      <c r="N357">
        <v>1.51</v>
      </c>
      <c r="O357">
        <v>0.91</v>
      </c>
      <c r="P357">
        <v>0.38</v>
      </c>
      <c r="Q357">
        <v>24</v>
      </c>
      <c r="R357">
        <v>26</v>
      </c>
      <c r="S357">
        <v>13.7</v>
      </c>
      <c r="T357">
        <v>13.8</v>
      </c>
    </row>
    <row r="358" spans="1:20" x14ac:dyDescent="0.3">
      <c r="A358" s="1">
        <v>0.66041666666666665</v>
      </c>
      <c r="B358">
        <v>11</v>
      </c>
      <c r="C358">
        <v>1.5</v>
      </c>
      <c r="D358">
        <v>49.4</v>
      </c>
      <c r="E358">
        <v>2828</v>
      </c>
      <c r="F358">
        <v>2576</v>
      </c>
      <c r="G358">
        <v>0.91</v>
      </c>
      <c r="H358">
        <v>28</v>
      </c>
      <c r="I358">
        <v>2394</v>
      </c>
      <c r="J358">
        <v>67.7</v>
      </c>
      <c r="K358" t="s">
        <v>31</v>
      </c>
      <c r="L358">
        <v>46.4</v>
      </c>
      <c r="M358">
        <v>2.12</v>
      </c>
      <c r="N358">
        <v>1.36</v>
      </c>
      <c r="O358">
        <v>0.77</v>
      </c>
      <c r="P358">
        <v>0.36</v>
      </c>
      <c r="Q358">
        <v>24</v>
      </c>
      <c r="R358">
        <v>26</v>
      </c>
      <c r="S358">
        <v>14</v>
      </c>
      <c r="T358">
        <v>14.1</v>
      </c>
    </row>
    <row r="359" spans="1:20" x14ac:dyDescent="0.3">
      <c r="A359" s="1">
        <v>0.66111111111111109</v>
      </c>
      <c r="B359">
        <v>11</v>
      </c>
      <c r="C359">
        <v>1.5</v>
      </c>
      <c r="D359">
        <v>51.1</v>
      </c>
      <c r="E359">
        <v>2925</v>
      </c>
      <c r="F359">
        <v>2641</v>
      </c>
      <c r="G359">
        <v>0.9</v>
      </c>
      <c r="H359">
        <v>32</v>
      </c>
      <c r="I359">
        <v>2176</v>
      </c>
      <c r="J359">
        <v>69.7</v>
      </c>
      <c r="K359" t="s">
        <v>31</v>
      </c>
      <c r="L359">
        <v>44.9</v>
      </c>
      <c r="M359">
        <v>1.87</v>
      </c>
      <c r="N359">
        <v>1.2</v>
      </c>
      <c r="O359">
        <v>0.67</v>
      </c>
      <c r="P359">
        <v>0.36</v>
      </c>
      <c r="Q359">
        <v>24</v>
      </c>
      <c r="R359">
        <v>26</v>
      </c>
      <c r="S359">
        <v>14.5</v>
      </c>
      <c r="T359">
        <v>14.6</v>
      </c>
    </row>
    <row r="360" spans="1:20" x14ac:dyDescent="0.3">
      <c r="A360" s="1">
        <v>0.66249999999999998</v>
      </c>
      <c r="B360">
        <v>11</v>
      </c>
      <c r="C360">
        <v>1.5</v>
      </c>
      <c r="D360">
        <v>51.3</v>
      </c>
      <c r="E360">
        <v>2933</v>
      </c>
      <c r="F360">
        <v>2658</v>
      </c>
      <c r="G360">
        <v>0.91</v>
      </c>
      <c r="H360">
        <v>32</v>
      </c>
      <c r="I360">
        <v>2227</v>
      </c>
      <c r="J360">
        <v>70.5</v>
      </c>
      <c r="K360" t="s">
        <v>31</v>
      </c>
      <c r="L360">
        <v>44.2</v>
      </c>
      <c r="M360">
        <v>1.89</v>
      </c>
      <c r="N360">
        <v>1.2</v>
      </c>
      <c r="O360">
        <v>0.69</v>
      </c>
      <c r="P360">
        <v>0.37</v>
      </c>
      <c r="Q360">
        <v>24</v>
      </c>
      <c r="R360">
        <v>27</v>
      </c>
      <c r="S360">
        <v>14.5</v>
      </c>
      <c r="T360">
        <v>14.7</v>
      </c>
    </row>
    <row r="361" spans="1:20" x14ac:dyDescent="0.3">
      <c r="A361" s="1">
        <v>0.66388888888888886</v>
      </c>
      <c r="B361">
        <v>11</v>
      </c>
      <c r="C361">
        <v>1.5</v>
      </c>
      <c r="D361">
        <v>51.3</v>
      </c>
      <c r="E361">
        <v>2933</v>
      </c>
      <c r="F361">
        <v>2658</v>
      </c>
      <c r="G361">
        <v>0.91</v>
      </c>
      <c r="H361">
        <v>32</v>
      </c>
      <c r="I361">
        <v>2227</v>
      </c>
      <c r="J361">
        <v>70.5</v>
      </c>
      <c r="K361" t="s">
        <v>31</v>
      </c>
      <c r="L361">
        <v>44.2</v>
      </c>
      <c r="M361">
        <v>1.89</v>
      </c>
      <c r="N361">
        <v>1.2</v>
      </c>
      <c r="O361">
        <v>0.69</v>
      </c>
      <c r="P361">
        <v>0.37</v>
      </c>
      <c r="Q361">
        <v>24</v>
      </c>
      <c r="R361">
        <v>27</v>
      </c>
      <c r="S361">
        <v>14.5</v>
      </c>
      <c r="T361">
        <v>14.7</v>
      </c>
    </row>
    <row r="362" spans="1:20" x14ac:dyDescent="0.3">
      <c r="A362" s="1">
        <v>0.66527777777777775</v>
      </c>
      <c r="B362">
        <v>11</v>
      </c>
      <c r="C362">
        <v>1.5</v>
      </c>
      <c r="D362">
        <v>51.4</v>
      </c>
      <c r="E362">
        <v>2940</v>
      </c>
      <c r="F362">
        <v>2670</v>
      </c>
      <c r="G362">
        <v>0.91</v>
      </c>
      <c r="H362">
        <v>32</v>
      </c>
      <c r="I362">
        <v>2216</v>
      </c>
      <c r="J362">
        <v>71.599999999999994</v>
      </c>
      <c r="K362" t="s">
        <v>31</v>
      </c>
      <c r="L362">
        <v>43.3</v>
      </c>
      <c r="M362">
        <v>1.86</v>
      </c>
      <c r="N362">
        <v>1.1599999999999999</v>
      </c>
      <c r="O362">
        <v>0.69</v>
      </c>
      <c r="P362">
        <v>0.37</v>
      </c>
      <c r="Q362">
        <v>24</v>
      </c>
      <c r="R362">
        <v>27</v>
      </c>
      <c r="S362">
        <v>14.5</v>
      </c>
      <c r="T362">
        <v>14.7</v>
      </c>
    </row>
    <row r="363" spans="1:20" x14ac:dyDescent="0.3">
      <c r="A363" s="1">
        <v>0.66666666666666663</v>
      </c>
      <c r="B363">
        <v>11</v>
      </c>
      <c r="C363">
        <v>1.5</v>
      </c>
      <c r="D363">
        <v>49.9</v>
      </c>
      <c r="E363">
        <v>2857</v>
      </c>
      <c r="F363">
        <v>2621</v>
      </c>
      <c r="G363">
        <v>0.92</v>
      </c>
      <c r="H363">
        <v>32</v>
      </c>
      <c r="I363">
        <v>2249</v>
      </c>
      <c r="J363">
        <v>71</v>
      </c>
      <c r="K363" t="s">
        <v>31</v>
      </c>
      <c r="L363">
        <v>43.8</v>
      </c>
      <c r="M363">
        <v>1.9</v>
      </c>
      <c r="N363">
        <v>1.2</v>
      </c>
      <c r="O363">
        <v>0.7</v>
      </c>
      <c r="P363">
        <v>0.37</v>
      </c>
      <c r="Q363">
        <v>25</v>
      </c>
      <c r="R363">
        <v>27</v>
      </c>
      <c r="S363">
        <v>14.2</v>
      </c>
      <c r="T363">
        <v>14.3</v>
      </c>
    </row>
    <row r="364" spans="1:20" x14ac:dyDescent="0.3">
      <c r="A364" s="1">
        <v>0.66805555555555562</v>
      </c>
      <c r="B364">
        <v>11</v>
      </c>
      <c r="C364">
        <v>1.5</v>
      </c>
      <c r="D364">
        <v>48.3</v>
      </c>
      <c r="E364">
        <v>2760</v>
      </c>
      <c r="F364">
        <v>2514</v>
      </c>
      <c r="G364">
        <v>0.91</v>
      </c>
      <c r="H364">
        <v>35</v>
      </c>
      <c r="I364">
        <v>1987</v>
      </c>
      <c r="J364">
        <v>68.900000000000006</v>
      </c>
      <c r="K364" t="s">
        <v>31</v>
      </c>
      <c r="L364">
        <v>45.5</v>
      </c>
      <c r="M364">
        <v>1.73</v>
      </c>
      <c r="N364">
        <v>1.1299999999999999</v>
      </c>
      <c r="O364">
        <v>0.6</v>
      </c>
      <c r="P364">
        <v>0.35</v>
      </c>
      <c r="Q364">
        <v>25</v>
      </c>
      <c r="R364">
        <v>27</v>
      </c>
      <c r="S364">
        <v>13.7</v>
      </c>
      <c r="T364">
        <v>13.8</v>
      </c>
    </row>
    <row r="365" spans="1:20" x14ac:dyDescent="0.3">
      <c r="A365" s="1">
        <v>0.6694444444444444</v>
      </c>
      <c r="B365">
        <v>11</v>
      </c>
      <c r="C365">
        <v>1.5</v>
      </c>
      <c r="D365">
        <v>47.3</v>
      </c>
      <c r="E365">
        <v>2705</v>
      </c>
      <c r="F365">
        <v>2478</v>
      </c>
      <c r="G365">
        <v>0.92</v>
      </c>
      <c r="H365">
        <v>30</v>
      </c>
      <c r="I365">
        <v>2212</v>
      </c>
      <c r="J365">
        <v>66.599999999999994</v>
      </c>
      <c r="K365" t="s">
        <v>31</v>
      </c>
      <c r="L365">
        <v>47.3</v>
      </c>
      <c r="M365">
        <v>1.99</v>
      </c>
      <c r="N365">
        <v>1.25</v>
      </c>
      <c r="O365">
        <v>0.75</v>
      </c>
      <c r="P365">
        <v>0.37</v>
      </c>
      <c r="Q365">
        <v>25</v>
      </c>
      <c r="R365">
        <v>27</v>
      </c>
      <c r="S365">
        <v>13.4</v>
      </c>
      <c r="T365">
        <v>13.5</v>
      </c>
    </row>
    <row r="366" spans="1:20" x14ac:dyDescent="0.3">
      <c r="A366" s="1">
        <v>0.67083333333333339</v>
      </c>
      <c r="B366">
        <v>11</v>
      </c>
      <c r="C366">
        <v>1.5</v>
      </c>
      <c r="D366">
        <v>47.5</v>
      </c>
      <c r="E366">
        <v>2714</v>
      </c>
      <c r="F366">
        <v>2466</v>
      </c>
      <c r="G366">
        <v>0.91</v>
      </c>
      <c r="H366">
        <v>30</v>
      </c>
      <c r="I366">
        <v>2202</v>
      </c>
      <c r="J366">
        <v>66.099999999999994</v>
      </c>
      <c r="K366" t="s">
        <v>31</v>
      </c>
      <c r="L366">
        <v>47.7</v>
      </c>
      <c r="M366">
        <v>2</v>
      </c>
      <c r="N366">
        <v>1.25</v>
      </c>
      <c r="O366">
        <v>0.75</v>
      </c>
      <c r="P366">
        <v>0.38</v>
      </c>
      <c r="Q366">
        <v>24</v>
      </c>
      <c r="R366">
        <v>27</v>
      </c>
      <c r="S366">
        <v>13.4</v>
      </c>
      <c r="T366">
        <v>13.6</v>
      </c>
    </row>
    <row r="367" spans="1:20" x14ac:dyDescent="0.3">
      <c r="A367" s="1">
        <v>0.6777777777777777</v>
      </c>
      <c r="B367">
        <v>11</v>
      </c>
      <c r="C367">
        <v>1.5</v>
      </c>
      <c r="D367">
        <v>46.8</v>
      </c>
      <c r="E367">
        <v>2678</v>
      </c>
      <c r="F367">
        <v>2413</v>
      </c>
      <c r="G367">
        <v>0.9</v>
      </c>
      <c r="H367">
        <v>31</v>
      </c>
      <c r="I367">
        <v>2087</v>
      </c>
      <c r="J367">
        <v>64.099999999999994</v>
      </c>
      <c r="K367" t="s">
        <v>31</v>
      </c>
      <c r="L367">
        <v>49.3</v>
      </c>
      <c r="M367">
        <v>1.95</v>
      </c>
      <c r="N367">
        <v>1.24</v>
      </c>
      <c r="O367">
        <v>0.71</v>
      </c>
      <c r="P367">
        <v>0.36</v>
      </c>
      <c r="Q367">
        <v>24</v>
      </c>
      <c r="R367">
        <v>27</v>
      </c>
      <c r="S367">
        <v>13.2</v>
      </c>
      <c r="T367">
        <v>13.4</v>
      </c>
    </row>
    <row r="368" spans="1:20" x14ac:dyDescent="0.3">
      <c r="A368" s="1">
        <v>0.67986111111111114</v>
      </c>
      <c r="B368">
        <v>11</v>
      </c>
      <c r="C368">
        <v>1.5</v>
      </c>
      <c r="D368">
        <v>47.9</v>
      </c>
      <c r="E368">
        <v>2741</v>
      </c>
      <c r="F368">
        <v>2486</v>
      </c>
      <c r="G368">
        <v>0.91</v>
      </c>
      <c r="H368">
        <v>27</v>
      </c>
      <c r="I368">
        <v>2461</v>
      </c>
      <c r="J368">
        <v>65.3</v>
      </c>
      <c r="K368" t="s">
        <v>31</v>
      </c>
      <c r="L368">
        <v>48.3</v>
      </c>
      <c r="M368">
        <v>2.2599999999999998</v>
      </c>
      <c r="N368">
        <v>1.4</v>
      </c>
      <c r="O368">
        <v>0.86</v>
      </c>
      <c r="P368">
        <v>0.38</v>
      </c>
      <c r="Q368">
        <v>24</v>
      </c>
      <c r="R368">
        <v>26</v>
      </c>
      <c r="S368">
        <v>13.6</v>
      </c>
      <c r="T368">
        <v>13.7</v>
      </c>
    </row>
    <row r="369" spans="1:20" x14ac:dyDescent="0.3">
      <c r="A369" s="1">
        <v>0.68055555555555547</v>
      </c>
      <c r="B369">
        <v>11</v>
      </c>
      <c r="C369">
        <v>1.5</v>
      </c>
      <c r="D369">
        <v>48.2</v>
      </c>
      <c r="E369">
        <v>2757</v>
      </c>
      <c r="F369">
        <v>2453</v>
      </c>
      <c r="G369">
        <v>0.89</v>
      </c>
      <c r="H369">
        <v>29</v>
      </c>
      <c r="I369">
        <v>2188</v>
      </c>
      <c r="J369">
        <v>64.2</v>
      </c>
      <c r="K369" t="s">
        <v>31</v>
      </c>
      <c r="L369">
        <v>49.2</v>
      </c>
      <c r="M369">
        <v>2.0499999999999998</v>
      </c>
      <c r="N369">
        <v>1.28</v>
      </c>
      <c r="O369">
        <v>0.77</v>
      </c>
      <c r="P369">
        <v>0.37</v>
      </c>
      <c r="Q369">
        <v>23</v>
      </c>
      <c r="R369">
        <v>26</v>
      </c>
      <c r="S369">
        <v>13.6</v>
      </c>
      <c r="T369">
        <v>13.8</v>
      </c>
    </row>
    <row r="370" spans="1:20" x14ac:dyDescent="0.3">
      <c r="A370" s="1">
        <v>0.68194444444444446</v>
      </c>
      <c r="B370">
        <v>11</v>
      </c>
      <c r="C370">
        <v>1.5</v>
      </c>
      <c r="D370">
        <v>48.2</v>
      </c>
      <c r="E370">
        <v>2757</v>
      </c>
      <c r="F370">
        <v>2453</v>
      </c>
      <c r="G370">
        <v>0.89</v>
      </c>
      <c r="H370">
        <v>29</v>
      </c>
      <c r="I370">
        <v>2188</v>
      </c>
      <c r="J370">
        <v>64.2</v>
      </c>
      <c r="K370" t="s">
        <v>31</v>
      </c>
      <c r="L370">
        <v>49.2</v>
      </c>
      <c r="M370">
        <v>2.0499999999999998</v>
      </c>
      <c r="N370">
        <v>1.28</v>
      </c>
      <c r="O370">
        <v>0.77</v>
      </c>
      <c r="P370">
        <v>0.37</v>
      </c>
      <c r="Q370">
        <v>23</v>
      </c>
      <c r="R370">
        <v>26</v>
      </c>
      <c r="S370">
        <v>13.6</v>
      </c>
      <c r="T370">
        <v>13.8</v>
      </c>
    </row>
    <row r="371" spans="1:20" x14ac:dyDescent="0.3">
      <c r="A371" s="1">
        <v>0.68402777777777779</v>
      </c>
      <c r="B371">
        <v>11</v>
      </c>
      <c r="C371">
        <v>1.5</v>
      </c>
      <c r="D371">
        <v>49.2</v>
      </c>
      <c r="E371">
        <v>2814</v>
      </c>
      <c r="F371">
        <v>2502</v>
      </c>
      <c r="G371">
        <v>0.89</v>
      </c>
      <c r="H371">
        <v>31</v>
      </c>
      <c r="I371">
        <v>2162</v>
      </c>
      <c r="J371">
        <v>66.5</v>
      </c>
      <c r="K371" t="s">
        <v>31</v>
      </c>
      <c r="L371">
        <v>47.4</v>
      </c>
      <c r="M371">
        <v>1.95</v>
      </c>
      <c r="N371">
        <v>1.25</v>
      </c>
      <c r="O371">
        <v>0.71</v>
      </c>
      <c r="P371">
        <v>0.36</v>
      </c>
      <c r="Q371">
        <v>24</v>
      </c>
      <c r="R371">
        <v>27</v>
      </c>
      <c r="S371">
        <v>13.9</v>
      </c>
      <c r="T371">
        <v>14.1</v>
      </c>
    </row>
    <row r="372" spans="1:20" x14ac:dyDescent="0.3">
      <c r="A372" s="1">
        <v>0.68472222222222223</v>
      </c>
      <c r="B372">
        <v>11</v>
      </c>
      <c r="C372">
        <v>1.5</v>
      </c>
      <c r="D372">
        <v>49.1</v>
      </c>
      <c r="E372">
        <v>2807</v>
      </c>
      <c r="F372">
        <v>2498</v>
      </c>
      <c r="G372">
        <v>0.89</v>
      </c>
      <c r="H372">
        <v>33</v>
      </c>
      <c r="I372">
        <v>2052</v>
      </c>
      <c r="J372">
        <v>67.3</v>
      </c>
      <c r="K372" t="s">
        <v>31</v>
      </c>
      <c r="L372">
        <v>46.7</v>
      </c>
      <c r="M372">
        <v>1.83</v>
      </c>
      <c r="N372">
        <v>1.19</v>
      </c>
      <c r="O372">
        <v>0.64</v>
      </c>
      <c r="P372">
        <v>0.35</v>
      </c>
      <c r="Q372">
        <v>24</v>
      </c>
      <c r="R372">
        <v>27</v>
      </c>
      <c r="S372">
        <v>13.8</v>
      </c>
      <c r="T372">
        <v>14</v>
      </c>
    </row>
    <row r="373" spans="1:20" x14ac:dyDescent="0.3">
      <c r="A373" s="1">
        <v>0.68611111111111101</v>
      </c>
      <c r="B373">
        <v>11</v>
      </c>
      <c r="C373">
        <v>1.5</v>
      </c>
      <c r="D373">
        <v>48.4</v>
      </c>
      <c r="E373">
        <v>2767</v>
      </c>
      <c r="F373">
        <v>2479</v>
      </c>
      <c r="G373">
        <v>0.9</v>
      </c>
      <c r="H373">
        <v>31</v>
      </c>
      <c r="I373">
        <v>2166</v>
      </c>
      <c r="J373">
        <v>66.099999999999994</v>
      </c>
      <c r="K373" t="s">
        <v>31</v>
      </c>
      <c r="L373">
        <v>47.7</v>
      </c>
      <c r="M373">
        <v>1.97</v>
      </c>
      <c r="N373">
        <v>1.27</v>
      </c>
      <c r="O373">
        <v>0.7</v>
      </c>
      <c r="P373">
        <v>0.35</v>
      </c>
      <c r="Q373">
        <v>24</v>
      </c>
      <c r="R373">
        <v>27</v>
      </c>
      <c r="S373">
        <v>13.7</v>
      </c>
      <c r="T373">
        <v>13.8</v>
      </c>
    </row>
    <row r="374" spans="1:20" x14ac:dyDescent="0.3">
      <c r="A374" s="1">
        <v>0.68680555555555556</v>
      </c>
      <c r="B374">
        <v>11</v>
      </c>
      <c r="C374">
        <v>1.5</v>
      </c>
      <c r="D374">
        <v>48</v>
      </c>
      <c r="E374">
        <v>2745</v>
      </c>
      <c r="F374">
        <v>2455</v>
      </c>
      <c r="G374">
        <v>0.89</v>
      </c>
      <c r="H374">
        <v>32</v>
      </c>
      <c r="I374">
        <v>2048</v>
      </c>
      <c r="J374">
        <v>66.3</v>
      </c>
      <c r="K374" t="s">
        <v>31</v>
      </c>
      <c r="L374">
        <v>47.5</v>
      </c>
      <c r="M374">
        <v>1.85</v>
      </c>
      <c r="N374">
        <v>1.21</v>
      </c>
      <c r="O374">
        <v>0.64</v>
      </c>
      <c r="P374">
        <v>0.35</v>
      </c>
      <c r="Q374">
        <v>24</v>
      </c>
      <c r="R374">
        <v>27</v>
      </c>
      <c r="S374">
        <v>13.5</v>
      </c>
      <c r="T374">
        <v>13.7</v>
      </c>
    </row>
    <row r="375" spans="1:20" x14ac:dyDescent="0.3">
      <c r="A375" s="1">
        <v>0.68819444444444444</v>
      </c>
      <c r="B375">
        <v>11</v>
      </c>
      <c r="C375">
        <v>1.5</v>
      </c>
      <c r="D375">
        <v>48.4</v>
      </c>
      <c r="E375">
        <v>2767</v>
      </c>
      <c r="F375">
        <v>2481</v>
      </c>
      <c r="G375">
        <v>0.9</v>
      </c>
      <c r="H375">
        <v>34</v>
      </c>
      <c r="I375">
        <v>1981</v>
      </c>
      <c r="J375">
        <v>67.7</v>
      </c>
      <c r="K375" t="s">
        <v>31</v>
      </c>
      <c r="L375">
        <v>46.4</v>
      </c>
      <c r="M375">
        <v>1.76</v>
      </c>
      <c r="N375">
        <v>1.1399999999999999</v>
      </c>
      <c r="O375">
        <v>0.61</v>
      </c>
      <c r="P375">
        <v>0.35</v>
      </c>
      <c r="Q375">
        <v>24</v>
      </c>
      <c r="R375">
        <v>27</v>
      </c>
      <c r="S375">
        <v>13.7</v>
      </c>
      <c r="T375">
        <v>13.8</v>
      </c>
    </row>
    <row r="376" spans="1:20" x14ac:dyDescent="0.3">
      <c r="A376" s="1">
        <v>0.69097222222222221</v>
      </c>
      <c r="B376">
        <v>11</v>
      </c>
      <c r="C376">
        <v>1.5</v>
      </c>
      <c r="D376">
        <v>47.4</v>
      </c>
      <c r="E376">
        <v>2711</v>
      </c>
      <c r="F376">
        <v>2420</v>
      </c>
      <c r="G376">
        <v>0.89</v>
      </c>
      <c r="H376">
        <v>35</v>
      </c>
      <c r="I376">
        <v>1904</v>
      </c>
      <c r="J376">
        <v>65.8</v>
      </c>
      <c r="K376" t="s">
        <v>31</v>
      </c>
      <c r="L376">
        <v>47.9</v>
      </c>
      <c r="M376">
        <v>1.74</v>
      </c>
      <c r="N376">
        <v>1.1299999999999999</v>
      </c>
      <c r="O376">
        <v>0.61</v>
      </c>
      <c r="P376">
        <v>0.35</v>
      </c>
      <c r="Q376">
        <v>24</v>
      </c>
      <c r="R376">
        <v>27</v>
      </c>
      <c r="S376">
        <v>13.4</v>
      </c>
      <c r="T376">
        <v>13.5</v>
      </c>
    </row>
    <row r="377" spans="1:20" x14ac:dyDescent="0.3">
      <c r="A377" s="1">
        <v>0.69236111111111109</v>
      </c>
      <c r="B377">
        <v>11</v>
      </c>
      <c r="C377">
        <v>1.5</v>
      </c>
      <c r="D377">
        <v>46.3</v>
      </c>
      <c r="E377">
        <v>2647</v>
      </c>
      <c r="F377">
        <v>2359</v>
      </c>
      <c r="G377">
        <v>0.89</v>
      </c>
      <c r="H377">
        <v>33</v>
      </c>
      <c r="I377">
        <v>1898</v>
      </c>
      <c r="J377">
        <v>63.5</v>
      </c>
      <c r="K377" t="s">
        <v>31</v>
      </c>
      <c r="L377">
        <v>49.8</v>
      </c>
      <c r="M377">
        <v>1.79</v>
      </c>
      <c r="N377">
        <v>1.18</v>
      </c>
      <c r="O377">
        <v>0.62</v>
      </c>
      <c r="P377">
        <v>0.34</v>
      </c>
      <c r="Q377">
        <v>24</v>
      </c>
      <c r="R377">
        <v>27</v>
      </c>
      <c r="S377">
        <v>13</v>
      </c>
      <c r="T377">
        <v>13.2</v>
      </c>
    </row>
    <row r="378" spans="1:20" x14ac:dyDescent="0.3">
      <c r="A378" s="1">
        <v>0.69374999999999998</v>
      </c>
      <c r="B378">
        <v>11</v>
      </c>
      <c r="C378">
        <v>1.5</v>
      </c>
      <c r="D378">
        <v>46.3</v>
      </c>
      <c r="E378">
        <v>2646</v>
      </c>
      <c r="F378">
        <v>2358</v>
      </c>
      <c r="G378">
        <v>0.89</v>
      </c>
      <c r="H378">
        <v>33</v>
      </c>
      <c r="I378">
        <v>1898</v>
      </c>
      <c r="J378">
        <v>63.5</v>
      </c>
      <c r="K378" t="s">
        <v>31</v>
      </c>
      <c r="L378">
        <v>49.8</v>
      </c>
      <c r="M378">
        <v>1.79</v>
      </c>
      <c r="N378">
        <v>1.18</v>
      </c>
      <c r="O378">
        <v>0.62</v>
      </c>
      <c r="P378">
        <v>0.34</v>
      </c>
      <c r="Q378">
        <v>24</v>
      </c>
      <c r="R378">
        <v>27</v>
      </c>
      <c r="S378">
        <v>13</v>
      </c>
      <c r="T378">
        <v>13.2</v>
      </c>
    </row>
    <row r="379" spans="1:20" x14ac:dyDescent="0.3">
      <c r="A379" s="1">
        <v>0.69513888888888886</v>
      </c>
      <c r="B379">
        <v>11</v>
      </c>
      <c r="C379">
        <v>1.5</v>
      </c>
      <c r="D379">
        <v>46.1</v>
      </c>
      <c r="E379">
        <v>2638</v>
      </c>
      <c r="F379">
        <v>2335</v>
      </c>
      <c r="G379">
        <v>0.89</v>
      </c>
      <c r="H379">
        <v>33</v>
      </c>
      <c r="I379">
        <v>1894</v>
      </c>
      <c r="J379">
        <v>63.1</v>
      </c>
      <c r="K379" t="s">
        <v>31</v>
      </c>
      <c r="L379">
        <v>50.1</v>
      </c>
      <c r="M379">
        <v>1.8</v>
      </c>
      <c r="N379">
        <v>1.17</v>
      </c>
      <c r="O379">
        <v>0.63</v>
      </c>
      <c r="P379">
        <v>0.35</v>
      </c>
      <c r="Q379">
        <v>24</v>
      </c>
      <c r="R379">
        <v>27</v>
      </c>
      <c r="S379">
        <v>13</v>
      </c>
      <c r="T379">
        <v>13.2</v>
      </c>
    </row>
    <row r="380" spans="1:20" x14ac:dyDescent="0.3">
      <c r="A380" s="1">
        <v>0.6958333333333333</v>
      </c>
      <c r="B380">
        <v>11</v>
      </c>
      <c r="C380">
        <v>1.5</v>
      </c>
      <c r="D380">
        <v>47.8</v>
      </c>
      <c r="E380">
        <v>2735</v>
      </c>
      <c r="F380">
        <v>2441</v>
      </c>
      <c r="G380">
        <v>0.89</v>
      </c>
      <c r="H380">
        <v>31</v>
      </c>
      <c r="I380">
        <v>2141</v>
      </c>
      <c r="J380">
        <v>65.7</v>
      </c>
      <c r="K380" t="s">
        <v>31</v>
      </c>
      <c r="L380">
        <v>48</v>
      </c>
      <c r="M380">
        <v>1.95</v>
      </c>
      <c r="N380">
        <v>1.24</v>
      </c>
      <c r="O380">
        <v>0.71</v>
      </c>
      <c r="P380">
        <v>0.37</v>
      </c>
      <c r="Q380">
        <v>24</v>
      </c>
      <c r="R380">
        <v>27</v>
      </c>
      <c r="S380">
        <v>13.5</v>
      </c>
      <c r="T380">
        <v>13.7</v>
      </c>
    </row>
    <row r="381" spans="1:20" x14ac:dyDescent="0.3">
      <c r="A381" s="1">
        <v>0.69791666666666663</v>
      </c>
      <c r="B381">
        <v>11</v>
      </c>
      <c r="C381">
        <v>1.5</v>
      </c>
      <c r="D381">
        <v>48.4</v>
      </c>
      <c r="E381">
        <v>2766</v>
      </c>
      <c r="F381">
        <v>2506</v>
      </c>
      <c r="G381">
        <v>0.91</v>
      </c>
      <c r="H381">
        <v>28</v>
      </c>
      <c r="I381">
        <v>2424</v>
      </c>
      <c r="J381">
        <v>67.8</v>
      </c>
      <c r="K381" t="s">
        <v>31</v>
      </c>
      <c r="L381">
        <v>46.3</v>
      </c>
      <c r="M381">
        <v>2.14</v>
      </c>
      <c r="N381">
        <v>1.35</v>
      </c>
      <c r="O381">
        <v>0.8</v>
      </c>
      <c r="P381">
        <v>0.37</v>
      </c>
      <c r="Q381">
        <v>25</v>
      </c>
      <c r="R381">
        <v>27</v>
      </c>
      <c r="S381">
        <v>13.7</v>
      </c>
      <c r="T381">
        <v>13.8</v>
      </c>
    </row>
    <row r="382" spans="1:20" x14ac:dyDescent="0.3">
      <c r="A382" s="1">
        <v>0.69861111111111107</v>
      </c>
      <c r="B382">
        <v>11</v>
      </c>
      <c r="C382">
        <v>1.5</v>
      </c>
      <c r="D382">
        <v>48.5</v>
      </c>
      <c r="E382">
        <v>2774</v>
      </c>
      <c r="F382">
        <v>2501</v>
      </c>
      <c r="G382">
        <v>0.9</v>
      </c>
      <c r="H382">
        <v>30</v>
      </c>
      <c r="I382">
        <v>2280</v>
      </c>
      <c r="J382">
        <v>68.3</v>
      </c>
      <c r="K382" t="s">
        <v>31</v>
      </c>
      <c r="L382">
        <v>46</v>
      </c>
      <c r="M382">
        <v>2</v>
      </c>
      <c r="N382">
        <v>1.27</v>
      </c>
      <c r="O382">
        <v>0.73</v>
      </c>
      <c r="P382">
        <v>0.37</v>
      </c>
      <c r="Q382">
        <v>25</v>
      </c>
      <c r="R382">
        <v>27</v>
      </c>
      <c r="S382">
        <v>13.7</v>
      </c>
      <c r="T382">
        <v>13.9</v>
      </c>
    </row>
    <row r="383" spans="1:20" x14ac:dyDescent="0.3">
      <c r="A383" s="1">
        <v>0.70000000000000007</v>
      </c>
      <c r="B383">
        <v>11</v>
      </c>
      <c r="C383">
        <v>1.5</v>
      </c>
      <c r="D383">
        <v>49</v>
      </c>
      <c r="E383">
        <v>2803</v>
      </c>
      <c r="F383">
        <v>2528</v>
      </c>
      <c r="G383">
        <v>0.9</v>
      </c>
      <c r="H383">
        <v>31</v>
      </c>
      <c r="I383">
        <v>2241</v>
      </c>
      <c r="J383">
        <v>69</v>
      </c>
      <c r="K383" t="s">
        <v>31</v>
      </c>
      <c r="L383">
        <v>45.4</v>
      </c>
      <c r="M383">
        <v>1.95</v>
      </c>
      <c r="N383">
        <v>1.24</v>
      </c>
      <c r="O383">
        <v>0.71</v>
      </c>
      <c r="P383">
        <v>0.37</v>
      </c>
      <c r="Q383">
        <v>25</v>
      </c>
      <c r="R383">
        <v>27</v>
      </c>
      <c r="S383">
        <v>13.8</v>
      </c>
      <c r="T383">
        <v>14</v>
      </c>
    </row>
    <row r="384" spans="1:20" x14ac:dyDescent="0.3">
      <c r="A384" s="1">
        <v>0.70138888888888884</v>
      </c>
      <c r="B384">
        <v>11</v>
      </c>
      <c r="C384">
        <v>1.5</v>
      </c>
      <c r="D384">
        <v>49.5</v>
      </c>
      <c r="E384">
        <v>2829</v>
      </c>
      <c r="F384">
        <v>2585</v>
      </c>
      <c r="G384">
        <v>0.91</v>
      </c>
      <c r="H384">
        <v>30</v>
      </c>
      <c r="I384">
        <v>2347</v>
      </c>
      <c r="J384">
        <v>71.400000000000006</v>
      </c>
      <c r="K384" t="s">
        <v>31</v>
      </c>
      <c r="L384">
        <v>43.5</v>
      </c>
      <c r="M384">
        <v>1.97</v>
      </c>
      <c r="N384">
        <v>1.23</v>
      </c>
      <c r="O384">
        <v>0.74</v>
      </c>
      <c r="P384">
        <v>0.37</v>
      </c>
      <c r="Q384">
        <v>25</v>
      </c>
      <c r="R384">
        <v>28</v>
      </c>
      <c r="S384">
        <v>14</v>
      </c>
      <c r="T384">
        <v>14.1</v>
      </c>
    </row>
    <row r="385" spans="1:20" x14ac:dyDescent="0.3">
      <c r="A385" s="1">
        <v>0.70277777777777783</v>
      </c>
      <c r="B385">
        <v>11</v>
      </c>
      <c r="C385">
        <v>1.5</v>
      </c>
      <c r="D385">
        <v>48</v>
      </c>
      <c r="E385">
        <v>2745</v>
      </c>
      <c r="F385">
        <v>2489</v>
      </c>
      <c r="G385">
        <v>0.91</v>
      </c>
      <c r="H385">
        <v>33</v>
      </c>
      <c r="I385">
        <v>2104</v>
      </c>
      <c r="J385">
        <v>69.5</v>
      </c>
      <c r="K385" t="s">
        <v>31</v>
      </c>
      <c r="L385">
        <v>45</v>
      </c>
      <c r="M385">
        <v>1.82</v>
      </c>
      <c r="N385">
        <v>1.1599999999999999</v>
      </c>
      <c r="O385">
        <v>0.66</v>
      </c>
      <c r="P385">
        <v>0.36</v>
      </c>
      <c r="Q385">
        <v>25</v>
      </c>
      <c r="R385">
        <v>28</v>
      </c>
      <c r="S385">
        <v>13.6</v>
      </c>
      <c r="T385">
        <v>13.7</v>
      </c>
    </row>
    <row r="386" spans="1:20" x14ac:dyDescent="0.3">
      <c r="A386" s="1">
        <v>0.70416666666666661</v>
      </c>
      <c r="B386">
        <v>11</v>
      </c>
      <c r="C386">
        <v>1.5</v>
      </c>
      <c r="D386">
        <v>49.7</v>
      </c>
      <c r="E386">
        <v>2841</v>
      </c>
      <c r="F386">
        <v>2585</v>
      </c>
      <c r="G386">
        <v>0.91</v>
      </c>
      <c r="H386">
        <v>32</v>
      </c>
      <c r="I386">
        <v>2210</v>
      </c>
      <c r="J386">
        <v>71.599999999999994</v>
      </c>
      <c r="K386" t="s">
        <v>31</v>
      </c>
      <c r="L386">
        <v>43.3</v>
      </c>
      <c r="M386">
        <v>1.85</v>
      </c>
      <c r="N386">
        <v>1.17</v>
      </c>
      <c r="O386">
        <v>0.68</v>
      </c>
      <c r="P386">
        <v>0.37</v>
      </c>
      <c r="Q386">
        <v>25</v>
      </c>
      <c r="R386">
        <v>28</v>
      </c>
      <c r="S386">
        <v>14.1</v>
      </c>
      <c r="T386">
        <v>14.2</v>
      </c>
    </row>
    <row r="387" spans="1:20" x14ac:dyDescent="0.3">
      <c r="A387" s="1">
        <v>0.7055555555555556</v>
      </c>
      <c r="B387">
        <v>11</v>
      </c>
      <c r="C387">
        <v>1.5</v>
      </c>
      <c r="D387">
        <v>49.1</v>
      </c>
      <c r="E387">
        <v>2808</v>
      </c>
      <c r="F387">
        <v>2539</v>
      </c>
      <c r="G387">
        <v>0.9</v>
      </c>
      <c r="H387">
        <v>33</v>
      </c>
      <c r="I387">
        <v>2140</v>
      </c>
      <c r="J387">
        <v>70.2</v>
      </c>
      <c r="K387" t="s">
        <v>31</v>
      </c>
      <c r="L387">
        <v>44.4</v>
      </c>
      <c r="M387">
        <v>1.83</v>
      </c>
      <c r="N387">
        <v>1.1599999999999999</v>
      </c>
      <c r="O387">
        <v>0.67</v>
      </c>
      <c r="P387">
        <v>0.37</v>
      </c>
      <c r="Q387">
        <v>25</v>
      </c>
      <c r="R387">
        <v>28</v>
      </c>
      <c r="S387">
        <v>13.9</v>
      </c>
      <c r="T387">
        <v>14</v>
      </c>
    </row>
    <row r="388" spans="1:20" x14ac:dyDescent="0.3">
      <c r="A388" s="1">
        <v>0.70624999999999993</v>
      </c>
      <c r="B388">
        <v>11</v>
      </c>
      <c r="C388">
        <v>1.5</v>
      </c>
      <c r="D388">
        <v>47.1</v>
      </c>
      <c r="E388">
        <v>2694</v>
      </c>
      <c r="F388">
        <v>2391</v>
      </c>
      <c r="G388">
        <v>0.89</v>
      </c>
      <c r="H388">
        <v>38</v>
      </c>
      <c r="I388">
        <v>1754</v>
      </c>
      <c r="J388">
        <v>67.3</v>
      </c>
      <c r="K388" t="s">
        <v>31</v>
      </c>
      <c r="L388">
        <v>46.8</v>
      </c>
      <c r="M388">
        <v>1.56</v>
      </c>
      <c r="N388">
        <v>0.99</v>
      </c>
      <c r="O388">
        <v>0.56999999999999995</v>
      </c>
      <c r="P388">
        <v>0.36</v>
      </c>
      <c r="Q388">
        <v>25</v>
      </c>
      <c r="R388">
        <v>28</v>
      </c>
      <c r="S388">
        <v>13.3</v>
      </c>
      <c r="T388">
        <v>13.5</v>
      </c>
    </row>
    <row r="389" spans="1:20" x14ac:dyDescent="0.3">
      <c r="A389" s="1">
        <v>0.70694444444444438</v>
      </c>
      <c r="B389">
        <v>11</v>
      </c>
      <c r="C389">
        <v>1.5</v>
      </c>
      <c r="D389">
        <v>45.7</v>
      </c>
      <c r="E389">
        <v>2614</v>
      </c>
      <c r="F389">
        <v>2283</v>
      </c>
      <c r="G389">
        <v>0.87</v>
      </c>
      <c r="H389">
        <v>40</v>
      </c>
      <c r="I389">
        <v>1594</v>
      </c>
      <c r="J389">
        <v>63.8</v>
      </c>
      <c r="K389" t="s">
        <v>31</v>
      </c>
      <c r="L389">
        <v>49.5</v>
      </c>
      <c r="M389">
        <v>1.5</v>
      </c>
      <c r="N389">
        <v>0.99</v>
      </c>
      <c r="O389">
        <v>0.51</v>
      </c>
      <c r="P389">
        <v>0.34</v>
      </c>
      <c r="Q389">
        <v>24</v>
      </c>
      <c r="R389">
        <v>28</v>
      </c>
      <c r="S389">
        <v>12.8</v>
      </c>
      <c r="T389">
        <v>13.1</v>
      </c>
    </row>
    <row r="390" spans="1:20" x14ac:dyDescent="0.3">
      <c r="A390" s="1">
        <v>0.7090277777777777</v>
      </c>
      <c r="B390">
        <v>11</v>
      </c>
      <c r="C390">
        <v>1.5</v>
      </c>
      <c r="D390">
        <v>48.7</v>
      </c>
      <c r="E390">
        <v>2787</v>
      </c>
      <c r="F390">
        <v>2438</v>
      </c>
      <c r="G390">
        <v>0.87</v>
      </c>
      <c r="H390">
        <v>34</v>
      </c>
      <c r="I390">
        <v>1929</v>
      </c>
      <c r="J390">
        <v>66</v>
      </c>
      <c r="K390" t="s">
        <v>31</v>
      </c>
      <c r="L390">
        <v>47.8</v>
      </c>
      <c r="M390">
        <v>1.75</v>
      </c>
      <c r="N390">
        <v>1.1399999999999999</v>
      </c>
      <c r="O390">
        <v>0.62</v>
      </c>
      <c r="P390">
        <v>0.35</v>
      </c>
      <c r="Q390">
        <v>24</v>
      </c>
      <c r="R390">
        <v>27</v>
      </c>
      <c r="S390">
        <v>13.7</v>
      </c>
      <c r="T390">
        <v>13.9</v>
      </c>
    </row>
    <row r="391" spans="1:20" x14ac:dyDescent="0.3">
      <c r="A391" s="1">
        <v>0.70972222222222225</v>
      </c>
      <c r="B391">
        <v>11</v>
      </c>
      <c r="C391">
        <v>1.5</v>
      </c>
      <c r="D391">
        <v>48.8</v>
      </c>
      <c r="E391">
        <v>2790</v>
      </c>
      <c r="F391">
        <v>2380</v>
      </c>
      <c r="G391">
        <v>0.85</v>
      </c>
      <c r="H391">
        <v>39</v>
      </c>
      <c r="I391">
        <v>1675</v>
      </c>
      <c r="J391">
        <v>64.599999999999994</v>
      </c>
      <c r="K391" t="s">
        <v>31</v>
      </c>
      <c r="L391">
        <v>48.9</v>
      </c>
      <c r="M391">
        <v>1.56</v>
      </c>
      <c r="N391">
        <v>1.02</v>
      </c>
      <c r="O391">
        <v>0.54</v>
      </c>
      <c r="P391">
        <v>0.35</v>
      </c>
      <c r="Q391">
        <v>23</v>
      </c>
      <c r="R391">
        <v>27</v>
      </c>
      <c r="S391">
        <v>13.6</v>
      </c>
      <c r="T391">
        <v>13.9</v>
      </c>
    </row>
    <row r="392" spans="1:20" x14ac:dyDescent="0.3">
      <c r="A392" s="1">
        <v>0.71111111111111114</v>
      </c>
      <c r="B392">
        <v>11</v>
      </c>
      <c r="C392">
        <v>1.5</v>
      </c>
      <c r="D392">
        <v>50.4</v>
      </c>
      <c r="E392">
        <v>2883</v>
      </c>
      <c r="F392">
        <v>2507</v>
      </c>
      <c r="G392">
        <v>0.87</v>
      </c>
      <c r="H392">
        <v>34</v>
      </c>
      <c r="I392">
        <v>1977</v>
      </c>
      <c r="J392">
        <v>66.3</v>
      </c>
      <c r="K392" t="s">
        <v>31</v>
      </c>
      <c r="L392">
        <v>47.6</v>
      </c>
      <c r="M392">
        <v>1.79</v>
      </c>
      <c r="N392">
        <v>1.1499999999999999</v>
      </c>
      <c r="O392">
        <v>0.64</v>
      </c>
      <c r="P392">
        <v>0.36</v>
      </c>
      <c r="Q392">
        <v>23</v>
      </c>
      <c r="R392">
        <v>26</v>
      </c>
      <c r="S392">
        <v>14.1</v>
      </c>
      <c r="T392">
        <v>14.4</v>
      </c>
    </row>
    <row r="393" spans="1:20" x14ac:dyDescent="0.3">
      <c r="A393" s="1">
        <v>0.71319444444444446</v>
      </c>
      <c r="B393">
        <v>11</v>
      </c>
      <c r="C393">
        <v>1.5</v>
      </c>
      <c r="D393">
        <v>48.9</v>
      </c>
      <c r="E393">
        <v>2797</v>
      </c>
      <c r="F393">
        <v>2487</v>
      </c>
      <c r="G393">
        <v>0.89</v>
      </c>
      <c r="H393">
        <v>33</v>
      </c>
      <c r="I393">
        <v>2028</v>
      </c>
      <c r="J393">
        <v>66.900000000000006</v>
      </c>
      <c r="K393" t="s">
        <v>31</v>
      </c>
      <c r="L393">
        <v>47</v>
      </c>
      <c r="M393">
        <v>1.82</v>
      </c>
      <c r="N393">
        <v>1.17</v>
      </c>
      <c r="O393">
        <v>0.65</v>
      </c>
      <c r="P393">
        <v>0.36</v>
      </c>
      <c r="Q393">
        <v>24</v>
      </c>
      <c r="R393">
        <v>27</v>
      </c>
      <c r="S393">
        <v>13.8</v>
      </c>
      <c r="T393">
        <v>14</v>
      </c>
    </row>
    <row r="394" spans="1:20" x14ac:dyDescent="0.3">
      <c r="A394" s="1">
        <v>0.71458333333333324</v>
      </c>
      <c r="B394">
        <v>11</v>
      </c>
      <c r="C394">
        <v>1.5</v>
      </c>
      <c r="D394">
        <v>47.5</v>
      </c>
      <c r="E394">
        <v>2717</v>
      </c>
      <c r="F394">
        <v>2427</v>
      </c>
      <c r="G394">
        <v>0.89</v>
      </c>
      <c r="H394">
        <v>33</v>
      </c>
      <c r="I394">
        <v>1998</v>
      </c>
      <c r="J394">
        <v>65.400000000000006</v>
      </c>
      <c r="K394" t="s">
        <v>31</v>
      </c>
      <c r="L394">
        <v>48.3</v>
      </c>
      <c r="M394">
        <v>1.83</v>
      </c>
      <c r="N394">
        <v>1.18</v>
      </c>
      <c r="O394">
        <v>0.65</v>
      </c>
      <c r="P394">
        <v>0.35</v>
      </c>
      <c r="Q394">
        <v>24</v>
      </c>
      <c r="R394">
        <v>27</v>
      </c>
      <c r="S394">
        <v>13.4</v>
      </c>
      <c r="T394">
        <v>13.6</v>
      </c>
    </row>
    <row r="395" spans="1:20" x14ac:dyDescent="0.3">
      <c r="A395" s="1">
        <v>0.71527777777777779</v>
      </c>
      <c r="B395">
        <v>11</v>
      </c>
      <c r="C395">
        <v>1.5</v>
      </c>
      <c r="D395">
        <v>48</v>
      </c>
      <c r="E395">
        <v>2743</v>
      </c>
      <c r="F395">
        <v>2454</v>
      </c>
      <c r="G395">
        <v>0.89</v>
      </c>
      <c r="H395">
        <v>32</v>
      </c>
      <c r="I395">
        <v>2049</v>
      </c>
      <c r="J395">
        <v>66</v>
      </c>
      <c r="K395" t="s">
        <v>31</v>
      </c>
      <c r="L395">
        <v>47.7</v>
      </c>
      <c r="M395">
        <v>1.86</v>
      </c>
      <c r="N395">
        <v>1.2</v>
      </c>
      <c r="O395">
        <v>0.67</v>
      </c>
      <c r="P395">
        <v>0.36</v>
      </c>
      <c r="Q395">
        <v>24</v>
      </c>
      <c r="R395">
        <v>27</v>
      </c>
      <c r="S395">
        <v>13.5</v>
      </c>
      <c r="T395">
        <v>13.7</v>
      </c>
    </row>
    <row r="396" spans="1:20" x14ac:dyDescent="0.3">
      <c r="A396" s="1">
        <v>0.71666666666666667</v>
      </c>
      <c r="B396">
        <v>11</v>
      </c>
      <c r="C396">
        <v>1.5</v>
      </c>
      <c r="D396">
        <v>49.2</v>
      </c>
      <c r="E396">
        <v>2817</v>
      </c>
      <c r="F396">
        <v>2547</v>
      </c>
      <c r="G396">
        <v>0.9</v>
      </c>
      <c r="H396">
        <v>30</v>
      </c>
      <c r="I396">
        <v>2287</v>
      </c>
      <c r="J396">
        <v>68.099999999999994</v>
      </c>
      <c r="K396" t="s">
        <v>31</v>
      </c>
      <c r="L396">
        <v>46.1</v>
      </c>
      <c r="M396">
        <v>2.02</v>
      </c>
      <c r="N396">
        <v>1.24</v>
      </c>
      <c r="O396">
        <v>0.78</v>
      </c>
      <c r="P396">
        <v>0.38</v>
      </c>
      <c r="Q396">
        <v>24</v>
      </c>
      <c r="R396">
        <v>27</v>
      </c>
      <c r="S396">
        <v>13.9</v>
      </c>
      <c r="T396">
        <v>14.1</v>
      </c>
    </row>
    <row r="397" spans="1:20" x14ac:dyDescent="0.3">
      <c r="A397" s="1">
        <v>0.71875</v>
      </c>
      <c r="B397">
        <v>11</v>
      </c>
      <c r="C397">
        <v>1.5</v>
      </c>
      <c r="D397">
        <v>48</v>
      </c>
      <c r="E397">
        <v>2746</v>
      </c>
      <c r="F397">
        <v>2462</v>
      </c>
      <c r="G397">
        <v>0.9</v>
      </c>
      <c r="H397">
        <v>31</v>
      </c>
      <c r="I397">
        <v>2134</v>
      </c>
      <c r="J397">
        <v>65.3</v>
      </c>
      <c r="K397" t="s">
        <v>31</v>
      </c>
      <c r="L397">
        <v>48.4</v>
      </c>
      <c r="M397">
        <v>1.96</v>
      </c>
      <c r="N397">
        <v>1.19</v>
      </c>
      <c r="O397">
        <v>0.77</v>
      </c>
      <c r="P397">
        <v>0.39</v>
      </c>
      <c r="Q397">
        <v>24</v>
      </c>
      <c r="R397">
        <v>27</v>
      </c>
      <c r="S397">
        <v>13.6</v>
      </c>
      <c r="T397">
        <v>13.7</v>
      </c>
    </row>
    <row r="398" spans="1:20" x14ac:dyDescent="0.3">
      <c r="A398" s="1">
        <v>0.72013888888888899</v>
      </c>
      <c r="B398">
        <v>11</v>
      </c>
      <c r="C398">
        <v>1.5</v>
      </c>
      <c r="D398">
        <v>48</v>
      </c>
      <c r="E398">
        <v>2745</v>
      </c>
      <c r="F398">
        <v>2487</v>
      </c>
      <c r="G398">
        <v>0.91</v>
      </c>
      <c r="H398">
        <v>28</v>
      </c>
      <c r="I398">
        <v>2334</v>
      </c>
      <c r="J398">
        <v>65.099999999999994</v>
      </c>
      <c r="K398" t="s">
        <v>31</v>
      </c>
      <c r="L398">
        <v>48.5</v>
      </c>
      <c r="M398">
        <v>2.15</v>
      </c>
      <c r="N398">
        <v>1.31</v>
      </c>
      <c r="O398">
        <v>0.85</v>
      </c>
      <c r="P398">
        <v>0.39</v>
      </c>
      <c r="Q398">
        <v>24</v>
      </c>
      <c r="R398">
        <v>26</v>
      </c>
      <c r="S398">
        <v>13.6</v>
      </c>
      <c r="T398">
        <v>13.7</v>
      </c>
    </row>
    <row r="399" spans="1:20" x14ac:dyDescent="0.3">
      <c r="A399" s="1">
        <v>0.72152777777777777</v>
      </c>
      <c r="B399">
        <v>11</v>
      </c>
      <c r="C399">
        <v>1.5</v>
      </c>
      <c r="D399">
        <v>49</v>
      </c>
      <c r="E399">
        <v>2801</v>
      </c>
      <c r="F399">
        <v>2547</v>
      </c>
      <c r="G399">
        <v>0.91</v>
      </c>
      <c r="H399">
        <v>28</v>
      </c>
      <c r="I399">
        <v>2394</v>
      </c>
      <c r="J399">
        <v>67.3</v>
      </c>
      <c r="K399" t="s">
        <v>31</v>
      </c>
      <c r="L399">
        <v>46.7</v>
      </c>
      <c r="M399">
        <v>2.13</v>
      </c>
      <c r="N399">
        <v>1.32</v>
      </c>
      <c r="O399">
        <v>0.82</v>
      </c>
      <c r="P399">
        <v>0.38</v>
      </c>
      <c r="Q399">
        <v>24</v>
      </c>
      <c r="R399">
        <v>26</v>
      </c>
      <c r="S399">
        <v>13.9</v>
      </c>
      <c r="T399">
        <v>14</v>
      </c>
    </row>
    <row r="400" spans="1:20" x14ac:dyDescent="0.3">
      <c r="A400" s="1">
        <v>0.72291666666666676</v>
      </c>
      <c r="B400">
        <v>11</v>
      </c>
      <c r="C400">
        <v>1.5</v>
      </c>
      <c r="D400">
        <v>48</v>
      </c>
      <c r="E400">
        <v>2748</v>
      </c>
      <c r="F400">
        <v>2509</v>
      </c>
      <c r="G400">
        <v>0.91</v>
      </c>
      <c r="H400">
        <v>28</v>
      </c>
      <c r="I400">
        <v>2402</v>
      </c>
      <c r="J400">
        <v>66.3</v>
      </c>
      <c r="K400" t="s">
        <v>31</v>
      </c>
      <c r="L400">
        <v>47.5</v>
      </c>
      <c r="M400">
        <v>2.17</v>
      </c>
      <c r="N400">
        <v>1.34</v>
      </c>
      <c r="O400">
        <v>0.84</v>
      </c>
      <c r="P400">
        <v>0.38</v>
      </c>
      <c r="Q400">
        <v>24</v>
      </c>
      <c r="R400">
        <v>26</v>
      </c>
      <c r="S400">
        <v>13.6</v>
      </c>
      <c r="T400">
        <v>13.7</v>
      </c>
    </row>
    <row r="401" spans="1:20" x14ac:dyDescent="0.3">
      <c r="A401" s="1">
        <v>0.72430555555555554</v>
      </c>
      <c r="B401">
        <v>11</v>
      </c>
      <c r="C401">
        <v>1.5</v>
      </c>
      <c r="D401">
        <v>48.1</v>
      </c>
      <c r="E401">
        <v>2749</v>
      </c>
      <c r="F401">
        <v>2525</v>
      </c>
      <c r="G401">
        <v>0.92</v>
      </c>
      <c r="H401">
        <v>27</v>
      </c>
      <c r="I401">
        <v>2431</v>
      </c>
      <c r="J401">
        <v>66.599999999999994</v>
      </c>
      <c r="K401" t="s">
        <v>31</v>
      </c>
      <c r="L401">
        <v>47.3</v>
      </c>
      <c r="M401">
        <v>2.19</v>
      </c>
      <c r="N401">
        <v>1.35</v>
      </c>
      <c r="O401">
        <v>0.84</v>
      </c>
      <c r="P401">
        <v>0.38</v>
      </c>
      <c r="Q401">
        <v>24</v>
      </c>
      <c r="R401">
        <v>26</v>
      </c>
      <c r="S401">
        <v>13.6</v>
      </c>
      <c r="T401">
        <v>13.7</v>
      </c>
    </row>
    <row r="402" spans="1:20" x14ac:dyDescent="0.3">
      <c r="A402" s="1">
        <v>0.72569444444444453</v>
      </c>
      <c r="B402">
        <v>11</v>
      </c>
      <c r="C402">
        <v>1.5</v>
      </c>
      <c r="D402">
        <v>49.2</v>
      </c>
      <c r="E402">
        <v>2813</v>
      </c>
      <c r="F402">
        <v>2586</v>
      </c>
      <c r="G402">
        <v>0.92</v>
      </c>
      <c r="H402">
        <v>27</v>
      </c>
      <c r="I402">
        <v>2560</v>
      </c>
      <c r="J402">
        <v>68.400000000000006</v>
      </c>
      <c r="K402" t="s">
        <v>31</v>
      </c>
      <c r="L402">
        <v>45.8</v>
      </c>
      <c r="M402">
        <v>2.2400000000000002</v>
      </c>
      <c r="N402">
        <v>1.37</v>
      </c>
      <c r="O402">
        <v>0.87</v>
      </c>
      <c r="P402">
        <v>0.39</v>
      </c>
      <c r="Q402">
        <v>24</v>
      </c>
      <c r="R402">
        <v>26</v>
      </c>
      <c r="S402">
        <v>14</v>
      </c>
      <c r="T402">
        <v>14.1</v>
      </c>
    </row>
    <row r="403" spans="1:20" x14ac:dyDescent="0.3">
      <c r="A403" s="1">
        <v>0.72777777777777775</v>
      </c>
      <c r="B403">
        <v>11</v>
      </c>
      <c r="C403">
        <v>1.5</v>
      </c>
      <c r="D403">
        <v>48</v>
      </c>
      <c r="E403">
        <v>2748</v>
      </c>
      <c r="F403">
        <v>2536</v>
      </c>
      <c r="G403">
        <v>0.92</v>
      </c>
      <c r="H403">
        <v>28</v>
      </c>
      <c r="I403">
        <v>2446</v>
      </c>
      <c r="J403">
        <v>67.400000000000006</v>
      </c>
      <c r="K403" t="s">
        <v>31</v>
      </c>
      <c r="L403">
        <v>46.7</v>
      </c>
      <c r="M403">
        <v>2.1800000000000002</v>
      </c>
      <c r="N403">
        <v>1.35</v>
      </c>
      <c r="O403">
        <v>0.82</v>
      </c>
      <c r="P403">
        <v>0.38</v>
      </c>
      <c r="Q403">
        <v>25</v>
      </c>
      <c r="R403">
        <v>27</v>
      </c>
      <c r="S403">
        <v>13.6</v>
      </c>
      <c r="T403">
        <v>13.7</v>
      </c>
    </row>
    <row r="404" spans="1:20" x14ac:dyDescent="0.3">
      <c r="A404" s="1">
        <v>0.72916666666666663</v>
      </c>
      <c r="B404">
        <v>11</v>
      </c>
      <c r="C404">
        <v>1.5</v>
      </c>
      <c r="D404">
        <v>49.6</v>
      </c>
      <c r="E404">
        <v>2839</v>
      </c>
      <c r="F404">
        <v>2616</v>
      </c>
      <c r="G404">
        <v>0.92</v>
      </c>
      <c r="H404">
        <v>29</v>
      </c>
      <c r="I404">
        <v>2386</v>
      </c>
      <c r="J404">
        <v>69.7</v>
      </c>
      <c r="K404" t="s">
        <v>31</v>
      </c>
      <c r="L404">
        <v>44.8</v>
      </c>
      <c r="M404">
        <v>2.0499999999999998</v>
      </c>
      <c r="N404">
        <v>1.29</v>
      </c>
      <c r="O404">
        <v>0.76</v>
      </c>
      <c r="P404">
        <v>0.37</v>
      </c>
      <c r="Q404">
        <v>25</v>
      </c>
      <c r="R404">
        <v>27</v>
      </c>
      <c r="S404">
        <v>14.1</v>
      </c>
      <c r="T404">
        <v>14.2</v>
      </c>
    </row>
    <row r="405" spans="1:20" x14ac:dyDescent="0.3">
      <c r="A405" s="1">
        <v>0.73055555555555562</v>
      </c>
      <c r="B405">
        <v>11</v>
      </c>
      <c r="C405">
        <v>1.5</v>
      </c>
      <c r="D405">
        <v>49.5</v>
      </c>
      <c r="E405">
        <v>2830</v>
      </c>
      <c r="F405">
        <v>2595</v>
      </c>
      <c r="G405">
        <v>0.92</v>
      </c>
      <c r="H405">
        <v>31</v>
      </c>
      <c r="I405">
        <v>2262</v>
      </c>
      <c r="J405">
        <v>69.400000000000006</v>
      </c>
      <c r="K405" t="s">
        <v>31</v>
      </c>
      <c r="L405">
        <v>45</v>
      </c>
      <c r="M405">
        <v>1.95</v>
      </c>
      <c r="N405">
        <v>1.24</v>
      </c>
      <c r="O405">
        <v>0.71</v>
      </c>
      <c r="P405">
        <v>0.36</v>
      </c>
      <c r="Q405">
        <v>25</v>
      </c>
      <c r="R405">
        <v>27</v>
      </c>
      <c r="S405">
        <v>14</v>
      </c>
      <c r="T405">
        <v>14.1</v>
      </c>
    </row>
    <row r="406" spans="1:20" x14ac:dyDescent="0.3">
      <c r="A406" s="1">
        <v>0.7319444444444444</v>
      </c>
      <c r="B406">
        <v>11</v>
      </c>
      <c r="C406">
        <v>1.5</v>
      </c>
      <c r="D406">
        <v>48.5</v>
      </c>
      <c r="E406">
        <v>2776</v>
      </c>
      <c r="F406">
        <v>2545</v>
      </c>
      <c r="G406">
        <v>0.92</v>
      </c>
      <c r="H406">
        <v>31</v>
      </c>
      <c r="I406">
        <v>2205</v>
      </c>
      <c r="J406">
        <v>67.400000000000006</v>
      </c>
      <c r="K406" t="s">
        <v>31</v>
      </c>
      <c r="L406">
        <v>46.6</v>
      </c>
      <c r="M406">
        <v>1.96</v>
      </c>
      <c r="N406">
        <v>1.24</v>
      </c>
      <c r="O406">
        <v>0.72</v>
      </c>
      <c r="P406">
        <v>0.37</v>
      </c>
      <c r="Q406">
        <v>24</v>
      </c>
      <c r="R406">
        <v>26</v>
      </c>
      <c r="S406">
        <v>13.8</v>
      </c>
      <c r="T406">
        <v>13.9</v>
      </c>
    </row>
    <row r="407" spans="1:20" x14ac:dyDescent="0.3">
      <c r="A407" s="1">
        <v>0.73333333333333339</v>
      </c>
      <c r="B407">
        <v>11</v>
      </c>
      <c r="C407">
        <v>1.5</v>
      </c>
      <c r="D407">
        <v>49.8</v>
      </c>
      <c r="E407">
        <v>2848</v>
      </c>
      <c r="F407">
        <v>2597</v>
      </c>
      <c r="G407">
        <v>0.91</v>
      </c>
      <c r="H407">
        <v>31</v>
      </c>
      <c r="I407">
        <v>2188</v>
      </c>
      <c r="J407">
        <v>68.400000000000006</v>
      </c>
      <c r="K407" t="s">
        <v>31</v>
      </c>
      <c r="L407">
        <v>45.9</v>
      </c>
      <c r="M407">
        <v>1.92</v>
      </c>
      <c r="N407">
        <v>1.22</v>
      </c>
      <c r="O407">
        <v>0.7</v>
      </c>
      <c r="P407">
        <v>0.37</v>
      </c>
      <c r="Q407">
        <v>24</v>
      </c>
      <c r="R407">
        <v>26</v>
      </c>
      <c r="S407">
        <v>14.1</v>
      </c>
      <c r="T407">
        <v>14.2</v>
      </c>
    </row>
    <row r="408" spans="1:20" x14ac:dyDescent="0.3">
      <c r="A408" s="1">
        <v>0.73472222222222217</v>
      </c>
      <c r="B408">
        <v>11</v>
      </c>
      <c r="C408">
        <v>1.5</v>
      </c>
      <c r="D408">
        <v>50.2</v>
      </c>
      <c r="E408">
        <v>2874</v>
      </c>
      <c r="F408">
        <v>2605</v>
      </c>
      <c r="G408">
        <v>0.91</v>
      </c>
      <c r="H408">
        <v>33</v>
      </c>
      <c r="I408">
        <v>2111</v>
      </c>
      <c r="J408">
        <v>69.2</v>
      </c>
      <c r="K408" t="s">
        <v>31</v>
      </c>
      <c r="L408">
        <v>45.2</v>
      </c>
      <c r="M408">
        <v>1.83</v>
      </c>
      <c r="N408">
        <v>1.1599999999999999</v>
      </c>
      <c r="O408">
        <v>0.67</v>
      </c>
      <c r="P408">
        <v>0.37</v>
      </c>
      <c r="Q408">
        <v>24</v>
      </c>
      <c r="R408">
        <v>27</v>
      </c>
      <c r="S408">
        <v>14.2</v>
      </c>
      <c r="T408">
        <v>14.4</v>
      </c>
    </row>
    <row r="409" spans="1:20" x14ac:dyDescent="0.3">
      <c r="A409" s="1">
        <v>0.73611111111111116</v>
      </c>
      <c r="B409">
        <v>11</v>
      </c>
      <c r="C409">
        <v>1.5</v>
      </c>
      <c r="D409">
        <v>49.5</v>
      </c>
      <c r="E409">
        <v>2831</v>
      </c>
      <c r="F409">
        <v>2590</v>
      </c>
      <c r="G409">
        <v>0.91</v>
      </c>
      <c r="H409">
        <v>31</v>
      </c>
      <c r="I409">
        <v>2226</v>
      </c>
      <c r="J409">
        <v>69.2</v>
      </c>
      <c r="K409" t="s">
        <v>31</v>
      </c>
      <c r="L409">
        <v>45.2</v>
      </c>
      <c r="M409">
        <v>1.93</v>
      </c>
      <c r="N409">
        <v>1.21</v>
      </c>
      <c r="O409">
        <v>0.72</v>
      </c>
      <c r="P409">
        <v>0.37</v>
      </c>
      <c r="Q409">
        <v>24</v>
      </c>
      <c r="R409">
        <v>27</v>
      </c>
      <c r="S409">
        <v>14</v>
      </c>
      <c r="T409">
        <v>14.1</v>
      </c>
    </row>
    <row r="410" spans="1:20" x14ac:dyDescent="0.3">
      <c r="A410" s="1">
        <v>0.73749999999999993</v>
      </c>
      <c r="B410">
        <v>11</v>
      </c>
      <c r="C410">
        <v>1.5</v>
      </c>
      <c r="D410">
        <v>49.8</v>
      </c>
      <c r="E410">
        <v>2850</v>
      </c>
      <c r="F410">
        <v>2618</v>
      </c>
      <c r="G410">
        <v>0.92</v>
      </c>
      <c r="H410">
        <v>31</v>
      </c>
      <c r="I410">
        <v>2256</v>
      </c>
      <c r="J410">
        <v>69.599999999999994</v>
      </c>
      <c r="K410" t="s">
        <v>31</v>
      </c>
      <c r="L410">
        <v>44.9</v>
      </c>
      <c r="M410">
        <v>1.95</v>
      </c>
      <c r="N410">
        <v>1.2</v>
      </c>
      <c r="O410">
        <v>0.75</v>
      </c>
      <c r="P410">
        <v>0.38</v>
      </c>
      <c r="Q410">
        <v>24</v>
      </c>
      <c r="R410">
        <v>27</v>
      </c>
      <c r="S410">
        <v>14.1</v>
      </c>
      <c r="T410">
        <v>14.2</v>
      </c>
    </row>
    <row r="411" spans="1:20" x14ac:dyDescent="0.3">
      <c r="A411" s="1">
        <v>0.73888888888888893</v>
      </c>
      <c r="B411">
        <v>11</v>
      </c>
      <c r="C411">
        <v>1.5</v>
      </c>
      <c r="D411">
        <v>49.1</v>
      </c>
      <c r="E411">
        <v>2808</v>
      </c>
      <c r="F411">
        <v>2602</v>
      </c>
      <c r="G411">
        <v>0.93</v>
      </c>
      <c r="H411">
        <v>31</v>
      </c>
      <c r="I411">
        <v>2249</v>
      </c>
      <c r="J411">
        <v>69.7</v>
      </c>
      <c r="K411" t="s">
        <v>31</v>
      </c>
      <c r="L411">
        <v>44.8</v>
      </c>
      <c r="M411">
        <v>1.94</v>
      </c>
      <c r="N411">
        <v>1.18</v>
      </c>
      <c r="O411">
        <v>0.76</v>
      </c>
      <c r="P411">
        <v>0.39</v>
      </c>
      <c r="Q411">
        <v>25</v>
      </c>
      <c r="R411">
        <v>27</v>
      </c>
      <c r="S411">
        <v>14</v>
      </c>
      <c r="T411">
        <v>14</v>
      </c>
    </row>
    <row r="412" spans="1:20" x14ac:dyDescent="0.3">
      <c r="A412" s="1">
        <v>0.73958333333333337</v>
      </c>
      <c r="B412">
        <v>11</v>
      </c>
      <c r="C412">
        <v>1.5</v>
      </c>
      <c r="D412">
        <v>49.4</v>
      </c>
      <c r="E412">
        <v>2826</v>
      </c>
      <c r="F412">
        <v>2615</v>
      </c>
      <c r="G412">
        <v>0.93</v>
      </c>
      <c r="H412">
        <v>34</v>
      </c>
      <c r="I412">
        <v>2132</v>
      </c>
      <c r="J412">
        <v>71.599999999999994</v>
      </c>
      <c r="K412" t="s">
        <v>31</v>
      </c>
      <c r="L412">
        <v>43.3</v>
      </c>
      <c r="M412">
        <v>1.79</v>
      </c>
      <c r="N412">
        <v>1.1000000000000001</v>
      </c>
      <c r="O412">
        <v>0.69</v>
      </c>
      <c r="P412">
        <v>0.38</v>
      </c>
      <c r="Q412">
        <v>25</v>
      </c>
      <c r="R412">
        <v>27</v>
      </c>
      <c r="S412">
        <v>14</v>
      </c>
      <c r="T412">
        <v>14.1</v>
      </c>
    </row>
    <row r="413" spans="1:20" x14ac:dyDescent="0.3">
      <c r="A413" s="1">
        <v>0.74097222222222225</v>
      </c>
      <c r="B413">
        <v>11</v>
      </c>
      <c r="C413">
        <v>1.5</v>
      </c>
      <c r="D413">
        <v>50.5</v>
      </c>
      <c r="E413">
        <v>2891</v>
      </c>
      <c r="F413">
        <v>2669</v>
      </c>
      <c r="G413">
        <v>0.92</v>
      </c>
      <c r="H413">
        <v>33</v>
      </c>
      <c r="I413">
        <v>2196</v>
      </c>
      <c r="J413">
        <v>73.099999999999994</v>
      </c>
      <c r="K413" t="s">
        <v>31</v>
      </c>
      <c r="L413">
        <v>42.1</v>
      </c>
      <c r="M413">
        <v>1.8</v>
      </c>
      <c r="N413">
        <v>1.1200000000000001</v>
      </c>
      <c r="O413">
        <v>0.68</v>
      </c>
      <c r="P413">
        <v>0.38</v>
      </c>
      <c r="Q413">
        <v>25</v>
      </c>
      <c r="R413">
        <v>27</v>
      </c>
      <c r="S413">
        <v>14.4</v>
      </c>
      <c r="T413">
        <v>14.4</v>
      </c>
    </row>
    <row r="414" spans="1:20" x14ac:dyDescent="0.3">
      <c r="A414" s="1">
        <v>0.74236111111111114</v>
      </c>
      <c r="B414">
        <v>11</v>
      </c>
      <c r="C414">
        <v>1.5</v>
      </c>
      <c r="D414">
        <v>49.3</v>
      </c>
      <c r="E414">
        <v>2821</v>
      </c>
      <c r="F414">
        <v>2606</v>
      </c>
      <c r="G414">
        <v>0.92</v>
      </c>
      <c r="H414">
        <v>36</v>
      </c>
      <c r="I414">
        <v>2018</v>
      </c>
      <c r="J414">
        <v>72.599999999999994</v>
      </c>
      <c r="K414" t="s">
        <v>31</v>
      </c>
      <c r="L414">
        <v>42.6</v>
      </c>
      <c r="M414">
        <v>1.67</v>
      </c>
      <c r="N414">
        <v>1.04</v>
      </c>
      <c r="O414">
        <v>0.62</v>
      </c>
      <c r="P414">
        <v>0.37</v>
      </c>
      <c r="Q414">
        <v>26</v>
      </c>
      <c r="R414">
        <v>28</v>
      </c>
      <c r="S414">
        <v>14</v>
      </c>
      <c r="T414">
        <v>14.1</v>
      </c>
    </row>
    <row r="415" spans="1:20" x14ac:dyDescent="0.3">
      <c r="A415" s="1">
        <v>0.74305555555555547</v>
      </c>
      <c r="B415">
        <v>11</v>
      </c>
      <c r="C415">
        <v>1.5</v>
      </c>
      <c r="D415">
        <v>49.6</v>
      </c>
      <c r="E415">
        <v>2839</v>
      </c>
      <c r="F415">
        <v>2636</v>
      </c>
      <c r="G415">
        <v>0.93</v>
      </c>
      <c r="H415">
        <v>35</v>
      </c>
      <c r="I415">
        <v>2056</v>
      </c>
      <c r="J415">
        <v>72.900000000000006</v>
      </c>
      <c r="K415" t="s">
        <v>31</v>
      </c>
      <c r="L415">
        <v>42.3</v>
      </c>
      <c r="M415">
        <v>1.69</v>
      </c>
      <c r="N415">
        <v>1.05</v>
      </c>
      <c r="O415">
        <v>0.64</v>
      </c>
      <c r="P415">
        <v>0.38</v>
      </c>
      <c r="Q415">
        <v>26</v>
      </c>
      <c r="R415">
        <v>28</v>
      </c>
      <c r="S415">
        <v>14.1</v>
      </c>
      <c r="T415">
        <v>14.2</v>
      </c>
    </row>
    <row r="416" spans="1:20" x14ac:dyDescent="0.3">
      <c r="A416" s="1">
        <v>0.74375000000000002</v>
      </c>
      <c r="B416">
        <v>11</v>
      </c>
      <c r="C416">
        <v>1.5</v>
      </c>
      <c r="D416">
        <v>48.8</v>
      </c>
      <c r="E416">
        <v>2794</v>
      </c>
      <c r="F416">
        <v>2584</v>
      </c>
      <c r="G416">
        <v>0.92</v>
      </c>
      <c r="H416">
        <v>36</v>
      </c>
      <c r="I416">
        <v>1949</v>
      </c>
      <c r="J416">
        <v>70.8</v>
      </c>
      <c r="K416" t="s">
        <v>31</v>
      </c>
      <c r="L416">
        <v>44</v>
      </c>
      <c r="M416">
        <v>1.65</v>
      </c>
      <c r="N416">
        <v>1.02</v>
      </c>
      <c r="O416">
        <v>0.63</v>
      </c>
      <c r="P416">
        <v>0.38</v>
      </c>
      <c r="Q416">
        <v>25</v>
      </c>
      <c r="R416">
        <v>27</v>
      </c>
      <c r="S416">
        <v>13.9</v>
      </c>
      <c r="T416">
        <v>14</v>
      </c>
    </row>
    <row r="417" spans="1:20" x14ac:dyDescent="0.3">
      <c r="A417" s="1">
        <v>0.74583333333333324</v>
      </c>
      <c r="B417">
        <v>11</v>
      </c>
      <c r="C417">
        <v>1.5</v>
      </c>
      <c r="D417">
        <v>49.5</v>
      </c>
      <c r="E417">
        <v>2831</v>
      </c>
      <c r="F417">
        <v>2644</v>
      </c>
      <c r="G417">
        <v>0.93</v>
      </c>
      <c r="H417">
        <v>36</v>
      </c>
      <c r="I417">
        <v>2053</v>
      </c>
      <c r="J417">
        <v>73.7</v>
      </c>
      <c r="K417" t="s">
        <v>31</v>
      </c>
      <c r="L417">
        <v>41.7</v>
      </c>
      <c r="M417">
        <v>1.67</v>
      </c>
      <c r="N417">
        <v>1.04</v>
      </c>
      <c r="O417">
        <v>0.63</v>
      </c>
      <c r="P417">
        <v>0.38</v>
      </c>
      <c r="Q417">
        <v>26</v>
      </c>
      <c r="R417">
        <v>28</v>
      </c>
      <c r="S417">
        <v>14.1</v>
      </c>
      <c r="T417">
        <v>14.1</v>
      </c>
    </row>
    <row r="418" spans="1:20" x14ac:dyDescent="0.3">
      <c r="A418" s="1">
        <v>0.74722222222222223</v>
      </c>
      <c r="B418">
        <v>11</v>
      </c>
      <c r="C418">
        <v>1.5</v>
      </c>
      <c r="D418">
        <v>48.8</v>
      </c>
      <c r="E418">
        <v>2789</v>
      </c>
      <c r="F418">
        <v>2589</v>
      </c>
      <c r="G418">
        <v>0.93</v>
      </c>
      <c r="H418">
        <v>37</v>
      </c>
      <c r="I418">
        <v>1975</v>
      </c>
      <c r="J418">
        <v>72.400000000000006</v>
      </c>
      <c r="K418" t="s">
        <v>31</v>
      </c>
      <c r="L418">
        <v>42.7</v>
      </c>
      <c r="M418">
        <v>1.64</v>
      </c>
      <c r="N418">
        <v>1.01</v>
      </c>
      <c r="O418">
        <v>0.62</v>
      </c>
      <c r="P418">
        <v>0.38</v>
      </c>
      <c r="Q418">
        <v>26</v>
      </c>
      <c r="R418">
        <v>28</v>
      </c>
      <c r="S418">
        <v>13.9</v>
      </c>
      <c r="T418">
        <v>13.9</v>
      </c>
    </row>
    <row r="419" spans="1:20" x14ac:dyDescent="0.3">
      <c r="A419" s="1">
        <v>0.74791666666666667</v>
      </c>
      <c r="B419">
        <v>11</v>
      </c>
      <c r="C419">
        <v>1.5</v>
      </c>
      <c r="D419">
        <v>48.8</v>
      </c>
      <c r="E419">
        <v>2791</v>
      </c>
      <c r="F419">
        <v>2586</v>
      </c>
      <c r="G419">
        <v>0.93</v>
      </c>
      <c r="H419">
        <v>38</v>
      </c>
      <c r="I419">
        <v>1907</v>
      </c>
      <c r="J419">
        <v>72</v>
      </c>
      <c r="K419" t="s">
        <v>31</v>
      </c>
      <c r="L419">
        <v>43</v>
      </c>
      <c r="M419">
        <v>1.59</v>
      </c>
      <c r="N419">
        <v>0.98</v>
      </c>
      <c r="O419">
        <v>0.6</v>
      </c>
      <c r="P419">
        <v>0.38</v>
      </c>
      <c r="Q419">
        <v>26</v>
      </c>
      <c r="R419">
        <v>28</v>
      </c>
      <c r="S419">
        <v>13.9</v>
      </c>
      <c r="T419">
        <v>13.9</v>
      </c>
    </row>
    <row r="420" spans="1:20" x14ac:dyDescent="0.3">
      <c r="A420" s="1">
        <v>0.74861111111111101</v>
      </c>
      <c r="B420">
        <v>11</v>
      </c>
      <c r="C420">
        <v>1.5</v>
      </c>
      <c r="D420">
        <v>48.2</v>
      </c>
      <c r="E420">
        <v>2756</v>
      </c>
      <c r="F420">
        <v>2521</v>
      </c>
      <c r="G420">
        <v>0.91</v>
      </c>
      <c r="H420">
        <v>41</v>
      </c>
      <c r="I420">
        <v>1724</v>
      </c>
      <c r="J420">
        <v>70.599999999999994</v>
      </c>
      <c r="K420" t="s">
        <v>31</v>
      </c>
      <c r="L420">
        <v>44.1</v>
      </c>
      <c r="M420">
        <v>1.46</v>
      </c>
      <c r="N420">
        <v>0.9</v>
      </c>
      <c r="O420">
        <v>0.56000000000000005</v>
      </c>
      <c r="P420">
        <v>0.38</v>
      </c>
      <c r="Q420">
        <v>26</v>
      </c>
      <c r="R420">
        <v>28</v>
      </c>
      <c r="S420">
        <v>13.7</v>
      </c>
      <c r="T420">
        <v>13.8</v>
      </c>
    </row>
    <row r="421" spans="1:20" x14ac:dyDescent="0.3">
      <c r="A421" s="1">
        <v>0.75</v>
      </c>
      <c r="B421">
        <v>11</v>
      </c>
      <c r="C421">
        <v>1.5</v>
      </c>
      <c r="D421">
        <v>48.4</v>
      </c>
      <c r="E421">
        <v>2766</v>
      </c>
      <c r="F421">
        <v>2516</v>
      </c>
      <c r="G421">
        <v>0.91</v>
      </c>
      <c r="H421">
        <v>41</v>
      </c>
      <c r="I421">
        <v>1699</v>
      </c>
      <c r="J421">
        <v>70.3</v>
      </c>
      <c r="K421" t="s">
        <v>31</v>
      </c>
      <c r="L421">
        <v>44.4</v>
      </c>
      <c r="M421">
        <v>1.45</v>
      </c>
      <c r="N421">
        <v>0.9</v>
      </c>
      <c r="O421">
        <v>0.55000000000000004</v>
      </c>
      <c r="P421">
        <v>0.38</v>
      </c>
      <c r="Q421">
        <v>25</v>
      </c>
      <c r="R421">
        <v>28</v>
      </c>
      <c r="S421">
        <v>13.7</v>
      </c>
      <c r="T421">
        <v>13.8</v>
      </c>
    </row>
    <row r="422" spans="1:20" x14ac:dyDescent="0.3">
      <c r="A422" s="1">
        <v>0.75138888888888899</v>
      </c>
      <c r="B422">
        <v>11</v>
      </c>
      <c r="C422">
        <v>1.5</v>
      </c>
      <c r="D422">
        <v>49.1</v>
      </c>
      <c r="E422">
        <v>2806</v>
      </c>
      <c r="F422">
        <v>2586</v>
      </c>
      <c r="G422">
        <v>0.92</v>
      </c>
      <c r="H422">
        <v>37</v>
      </c>
      <c r="I422">
        <v>1963</v>
      </c>
      <c r="J422">
        <v>72.5</v>
      </c>
      <c r="K422" t="s">
        <v>31</v>
      </c>
      <c r="L422">
        <v>42.6</v>
      </c>
      <c r="M422">
        <v>1.62</v>
      </c>
      <c r="N422">
        <v>0.98</v>
      </c>
      <c r="O422">
        <v>0.65</v>
      </c>
      <c r="P422">
        <v>0.4</v>
      </c>
      <c r="Q422">
        <v>26</v>
      </c>
      <c r="R422">
        <v>28</v>
      </c>
      <c r="S422">
        <v>13.9</v>
      </c>
      <c r="T422">
        <v>14</v>
      </c>
    </row>
    <row r="423" spans="1:20" x14ac:dyDescent="0.3">
      <c r="A423" s="1">
        <v>0.75208333333333333</v>
      </c>
      <c r="B423">
        <v>11</v>
      </c>
      <c r="C423">
        <v>1.5</v>
      </c>
      <c r="D423">
        <v>49.1</v>
      </c>
      <c r="E423">
        <v>2807</v>
      </c>
      <c r="F423">
        <v>2586</v>
      </c>
      <c r="G423">
        <v>0.92</v>
      </c>
      <c r="H423">
        <v>37</v>
      </c>
      <c r="I423">
        <v>1963</v>
      </c>
      <c r="J423">
        <v>72.5</v>
      </c>
      <c r="K423" t="s">
        <v>31</v>
      </c>
      <c r="L423">
        <v>42.6</v>
      </c>
      <c r="M423">
        <v>1.62</v>
      </c>
      <c r="N423">
        <v>0.98</v>
      </c>
      <c r="O423">
        <v>0.65</v>
      </c>
      <c r="P423">
        <v>0.4</v>
      </c>
      <c r="Q423">
        <v>26</v>
      </c>
      <c r="R423">
        <v>28</v>
      </c>
      <c r="S423">
        <v>13.9</v>
      </c>
      <c r="T423">
        <v>14</v>
      </c>
    </row>
    <row r="424" spans="1:20" x14ac:dyDescent="0.3">
      <c r="A424" s="1">
        <v>0.75277777777777777</v>
      </c>
      <c r="B424">
        <v>11</v>
      </c>
      <c r="C424">
        <v>1.5</v>
      </c>
      <c r="D424">
        <v>47.5</v>
      </c>
      <c r="E424">
        <v>2717</v>
      </c>
      <c r="F424">
        <v>2460</v>
      </c>
      <c r="G424">
        <v>0.91</v>
      </c>
      <c r="H424">
        <v>43</v>
      </c>
      <c r="I424">
        <v>1621</v>
      </c>
      <c r="J424">
        <v>69.7</v>
      </c>
      <c r="K424" t="s">
        <v>31</v>
      </c>
      <c r="L424">
        <v>44.9</v>
      </c>
      <c r="M424">
        <v>1.4</v>
      </c>
      <c r="N424">
        <v>0.86</v>
      </c>
      <c r="O424">
        <v>0.53</v>
      </c>
      <c r="P424">
        <v>0.38</v>
      </c>
      <c r="Q424">
        <v>26</v>
      </c>
      <c r="R424">
        <v>28</v>
      </c>
      <c r="S424">
        <v>13.4</v>
      </c>
      <c r="T424">
        <v>13.6</v>
      </c>
    </row>
    <row r="425" spans="1:20" x14ac:dyDescent="0.3">
      <c r="A425" s="1">
        <v>0.75416666666666676</v>
      </c>
      <c r="B425">
        <v>11</v>
      </c>
      <c r="C425">
        <v>1.5</v>
      </c>
      <c r="D425">
        <v>46.6</v>
      </c>
      <c r="E425">
        <v>2664</v>
      </c>
      <c r="F425">
        <v>2399</v>
      </c>
      <c r="G425">
        <v>0.9</v>
      </c>
      <c r="H425">
        <v>48</v>
      </c>
      <c r="I425">
        <v>1452</v>
      </c>
      <c r="J425">
        <v>69.5</v>
      </c>
      <c r="K425" t="s">
        <v>31</v>
      </c>
      <c r="L425">
        <v>45</v>
      </c>
      <c r="M425">
        <v>1.25</v>
      </c>
      <c r="N425">
        <v>0.8</v>
      </c>
      <c r="O425">
        <v>0.46</v>
      </c>
      <c r="P425">
        <v>0.36</v>
      </c>
      <c r="Q425">
        <v>26</v>
      </c>
      <c r="R425">
        <v>29</v>
      </c>
      <c r="S425">
        <v>13.2</v>
      </c>
      <c r="T425">
        <v>13.3</v>
      </c>
    </row>
    <row r="426" spans="1:20" x14ac:dyDescent="0.3">
      <c r="A426" s="1">
        <v>0.75555555555555554</v>
      </c>
      <c r="B426">
        <v>11</v>
      </c>
      <c r="C426">
        <v>1.5</v>
      </c>
      <c r="D426">
        <v>46.5</v>
      </c>
      <c r="E426">
        <v>2662</v>
      </c>
      <c r="F426">
        <v>2419</v>
      </c>
      <c r="G426">
        <v>0.91</v>
      </c>
      <c r="H426">
        <v>41</v>
      </c>
      <c r="I426">
        <v>1677</v>
      </c>
      <c r="J426">
        <v>68.3</v>
      </c>
      <c r="K426" t="s">
        <v>31</v>
      </c>
      <c r="L426">
        <v>46</v>
      </c>
      <c r="M426">
        <v>1.47</v>
      </c>
      <c r="N426">
        <v>0.9</v>
      </c>
      <c r="O426">
        <v>0.56999999999999995</v>
      </c>
      <c r="P426">
        <v>0.39</v>
      </c>
      <c r="Q426">
        <v>26</v>
      </c>
      <c r="R426">
        <v>28</v>
      </c>
      <c r="S426">
        <v>13.2</v>
      </c>
      <c r="T426">
        <v>13.3</v>
      </c>
    </row>
    <row r="427" spans="1:20" x14ac:dyDescent="0.3">
      <c r="A427" s="1">
        <v>0.75624999999999998</v>
      </c>
      <c r="B427">
        <v>11</v>
      </c>
      <c r="C427">
        <v>1.5</v>
      </c>
      <c r="D427">
        <v>46.9</v>
      </c>
      <c r="E427">
        <v>2683</v>
      </c>
      <c r="F427">
        <v>2429</v>
      </c>
      <c r="G427">
        <v>0.91</v>
      </c>
      <c r="H427">
        <v>40</v>
      </c>
      <c r="I427">
        <v>1710</v>
      </c>
      <c r="J427">
        <v>67.900000000000006</v>
      </c>
      <c r="K427" t="s">
        <v>31</v>
      </c>
      <c r="L427">
        <v>46.3</v>
      </c>
      <c r="M427">
        <v>1.51</v>
      </c>
      <c r="N427">
        <v>0.92</v>
      </c>
      <c r="O427">
        <v>0.59</v>
      </c>
      <c r="P427">
        <v>0.39</v>
      </c>
      <c r="Q427">
        <v>25</v>
      </c>
      <c r="R427">
        <v>28</v>
      </c>
      <c r="S427">
        <v>13.3</v>
      </c>
      <c r="T427">
        <v>13.4</v>
      </c>
    </row>
    <row r="428" spans="1:20" x14ac:dyDescent="0.3">
      <c r="A428" s="1">
        <v>0.7583333333333333</v>
      </c>
      <c r="B428">
        <v>11</v>
      </c>
      <c r="C428">
        <v>1.5</v>
      </c>
      <c r="D428">
        <v>45.3</v>
      </c>
      <c r="E428">
        <v>2591</v>
      </c>
      <c r="F428">
        <v>2402</v>
      </c>
      <c r="G428">
        <v>0.93</v>
      </c>
      <c r="H428">
        <v>34</v>
      </c>
      <c r="I428">
        <v>2019</v>
      </c>
      <c r="J428">
        <v>67.8</v>
      </c>
      <c r="K428" t="s">
        <v>31</v>
      </c>
      <c r="L428">
        <v>46.4</v>
      </c>
      <c r="M428">
        <v>1.79</v>
      </c>
      <c r="N428">
        <v>1.08</v>
      </c>
      <c r="O428">
        <v>0.71</v>
      </c>
      <c r="P428">
        <v>0.4</v>
      </c>
      <c r="Q428">
        <v>26</v>
      </c>
      <c r="R428">
        <v>28</v>
      </c>
      <c r="S428">
        <v>12.9</v>
      </c>
      <c r="T428">
        <v>12.9</v>
      </c>
    </row>
    <row r="429" spans="1:20" x14ac:dyDescent="0.3">
      <c r="A429" s="1">
        <v>0.75902777777777775</v>
      </c>
      <c r="B429">
        <v>11</v>
      </c>
      <c r="C429">
        <v>1.5</v>
      </c>
      <c r="D429">
        <v>44.6</v>
      </c>
      <c r="E429">
        <v>2551</v>
      </c>
      <c r="F429">
        <v>2362</v>
      </c>
      <c r="G429">
        <v>0.93</v>
      </c>
      <c r="H429">
        <v>35</v>
      </c>
      <c r="I429">
        <v>1898</v>
      </c>
      <c r="J429">
        <v>67.3</v>
      </c>
      <c r="K429" t="s">
        <v>31</v>
      </c>
      <c r="L429">
        <v>46.7</v>
      </c>
      <c r="M429">
        <v>1.69</v>
      </c>
      <c r="N429">
        <v>1.04</v>
      </c>
      <c r="O429">
        <v>0.65</v>
      </c>
      <c r="P429">
        <v>0.38</v>
      </c>
      <c r="Q429">
        <v>26</v>
      </c>
      <c r="R429">
        <v>29</v>
      </c>
      <c r="S429">
        <v>12.7</v>
      </c>
      <c r="T429">
        <v>12.7</v>
      </c>
    </row>
    <row r="430" spans="1:20" x14ac:dyDescent="0.3">
      <c r="A430" s="1">
        <v>0.76041666666666663</v>
      </c>
      <c r="B430">
        <v>11</v>
      </c>
      <c r="C430">
        <v>1.5</v>
      </c>
      <c r="D430">
        <v>44.9</v>
      </c>
      <c r="E430">
        <v>2567</v>
      </c>
      <c r="F430">
        <v>2362</v>
      </c>
      <c r="G430">
        <v>0.92</v>
      </c>
      <c r="H430">
        <v>35</v>
      </c>
      <c r="I430">
        <v>1892</v>
      </c>
      <c r="J430">
        <v>66.7</v>
      </c>
      <c r="K430" t="s">
        <v>31</v>
      </c>
      <c r="L430">
        <v>47.2</v>
      </c>
      <c r="M430">
        <v>1.7</v>
      </c>
      <c r="N430">
        <v>1.06</v>
      </c>
      <c r="O430">
        <v>0.64</v>
      </c>
      <c r="P430">
        <v>0.38</v>
      </c>
      <c r="Q430">
        <v>26</v>
      </c>
      <c r="R430">
        <v>28</v>
      </c>
      <c r="S430">
        <v>12.7</v>
      </c>
      <c r="T430">
        <v>12.8</v>
      </c>
    </row>
    <row r="431" spans="1:20" x14ac:dyDescent="0.3">
      <c r="A431" s="1">
        <v>0.76111111111111107</v>
      </c>
      <c r="B431">
        <v>11</v>
      </c>
      <c r="C431">
        <v>1.5</v>
      </c>
      <c r="D431">
        <v>45.9</v>
      </c>
      <c r="E431">
        <v>2625</v>
      </c>
      <c r="F431">
        <v>2420</v>
      </c>
      <c r="G431">
        <v>0.92</v>
      </c>
      <c r="H431">
        <v>33</v>
      </c>
      <c r="I431">
        <v>2017</v>
      </c>
      <c r="J431">
        <v>67.5</v>
      </c>
      <c r="K431" t="s">
        <v>31</v>
      </c>
      <c r="L431">
        <v>46.5</v>
      </c>
      <c r="M431">
        <v>1.79</v>
      </c>
      <c r="N431">
        <v>1.1100000000000001</v>
      </c>
      <c r="O431">
        <v>0.69</v>
      </c>
      <c r="P431">
        <v>0.38</v>
      </c>
      <c r="Q431">
        <v>26</v>
      </c>
      <c r="R431">
        <v>28</v>
      </c>
      <c r="S431">
        <v>13</v>
      </c>
      <c r="T431">
        <v>13.1</v>
      </c>
    </row>
    <row r="432" spans="1:20" x14ac:dyDescent="0.3">
      <c r="A432" s="1">
        <v>0.76250000000000007</v>
      </c>
      <c r="B432">
        <v>11</v>
      </c>
      <c r="C432">
        <v>1.5</v>
      </c>
      <c r="D432">
        <v>46.9</v>
      </c>
      <c r="E432">
        <v>2685</v>
      </c>
      <c r="F432">
        <v>2489</v>
      </c>
      <c r="G432">
        <v>0.93</v>
      </c>
      <c r="H432">
        <v>31</v>
      </c>
      <c r="I432">
        <v>2237</v>
      </c>
      <c r="J432">
        <v>69.400000000000006</v>
      </c>
      <c r="K432" t="s">
        <v>31</v>
      </c>
      <c r="L432">
        <v>45.1</v>
      </c>
      <c r="M432">
        <v>1.93</v>
      </c>
      <c r="N432">
        <v>1.1599999999999999</v>
      </c>
      <c r="O432">
        <v>0.77</v>
      </c>
      <c r="P432">
        <v>0.4</v>
      </c>
      <c r="Q432">
        <v>26</v>
      </c>
      <c r="R432">
        <v>28</v>
      </c>
      <c r="S432">
        <v>13.3</v>
      </c>
      <c r="T432">
        <v>13.4</v>
      </c>
    </row>
    <row r="433" spans="1:20" x14ac:dyDescent="0.3">
      <c r="A433" s="1">
        <v>0.7631944444444444</v>
      </c>
      <c r="B433">
        <v>11</v>
      </c>
      <c r="C433">
        <v>1.5</v>
      </c>
      <c r="D433">
        <v>46.1</v>
      </c>
      <c r="E433">
        <v>2635</v>
      </c>
      <c r="F433">
        <v>2430</v>
      </c>
      <c r="G433">
        <v>0.92</v>
      </c>
      <c r="H433">
        <v>35</v>
      </c>
      <c r="I433">
        <v>1984</v>
      </c>
      <c r="J433">
        <v>69</v>
      </c>
      <c r="K433" t="s">
        <v>31</v>
      </c>
      <c r="L433">
        <v>45.4</v>
      </c>
      <c r="M433">
        <v>1.72</v>
      </c>
      <c r="N433">
        <v>1.07</v>
      </c>
      <c r="O433">
        <v>0.65</v>
      </c>
      <c r="P433">
        <v>0.38</v>
      </c>
      <c r="Q433">
        <v>26</v>
      </c>
      <c r="R433">
        <v>28</v>
      </c>
      <c r="S433">
        <v>13.1</v>
      </c>
      <c r="T433">
        <v>13.2</v>
      </c>
    </row>
    <row r="434" spans="1:20" x14ac:dyDescent="0.3">
      <c r="A434" s="1">
        <v>0.76458333333333339</v>
      </c>
      <c r="B434">
        <v>11</v>
      </c>
      <c r="C434">
        <v>1.5</v>
      </c>
      <c r="D434">
        <v>46.1</v>
      </c>
      <c r="E434">
        <v>2637</v>
      </c>
      <c r="F434">
        <v>2439</v>
      </c>
      <c r="G434">
        <v>0.92</v>
      </c>
      <c r="H434">
        <v>33</v>
      </c>
      <c r="I434">
        <v>2082</v>
      </c>
      <c r="J434">
        <v>69.2</v>
      </c>
      <c r="K434" t="s">
        <v>31</v>
      </c>
      <c r="L434">
        <v>45.3</v>
      </c>
      <c r="M434">
        <v>1.81</v>
      </c>
      <c r="N434">
        <v>1.1399999999999999</v>
      </c>
      <c r="O434">
        <v>0.67</v>
      </c>
      <c r="P434">
        <v>0.37</v>
      </c>
      <c r="Q434">
        <v>26</v>
      </c>
      <c r="R434">
        <v>28</v>
      </c>
      <c r="S434">
        <v>13.1</v>
      </c>
      <c r="T434">
        <v>13.2</v>
      </c>
    </row>
    <row r="435" spans="1:20" x14ac:dyDescent="0.3">
      <c r="A435" s="1">
        <v>0.76666666666666661</v>
      </c>
      <c r="B435">
        <v>11</v>
      </c>
      <c r="C435">
        <v>1.5</v>
      </c>
      <c r="D435">
        <v>47.2</v>
      </c>
      <c r="E435">
        <v>2699</v>
      </c>
      <c r="F435">
        <v>2464</v>
      </c>
      <c r="G435">
        <v>0.91</v>
      </c>
      <c r="H435">
        <v>34</v>
      </c>
      <c r="I435">
        <v>2025</v>
      </c>
      <c r="J435">
        <v>68.2</v>
      </c>
      <c r="K435" t="s">
        <v>31</v>
      </c>
      <c r="L435">
        <v>46</v>
      </c>
      <c r="M435">
        <v>1.78</v>
      </c>
      <c r="N435">
        <v>1.1399999999999999</v>
      </c>
      <c r="O435">
        <v>0.65</v>
      </c>
      <c r="P435">
        <v>0.36</v>
      </c>
      <c r="Q435">
        <v>25</v>
      </c>
      <c r="R435">
        <v>28</v>
      </c>
      <c r="S435">
        <v>13.4</v>
      </c>
      <c r="T435">
        <v>13.5</v>
      </c>
    </row>
    <row r="436" spans="1:20" x14ac:dyDescent="0.3">
      <c r="A436" s="1">
        <v>0.7680555555555556</v>
      </c>
      <c r="B436">
        <v>11</v>
      </c>
      <c r="C436">
        <v>1.5</v>
      </c>
      <c r="D436">
        <v>46.7</v>
      </c>
      <c r="E436">
        <v>2672</v>
      </c>
      <c r="F436">
        <v>2446</v>
      </c>
      <c r="G436">
        <v>0.92</v>
      </c>
      <c r="H436">
        <v>31</v>
      </c>
      <c r="I436">
        <v>2141</v>
      </c>
      <c r="J436">
        <v>66.8</v>
      </c>
      <c r="K436" t="s">
        <v>31</v>
      </c>
      <c r="L436">
        <v>47.1</v>
      </c>
      <c r="M436">
        <v>1.92</v>
      </c>
      <c r="N436">
        <v>1.2</v>
      </c>
      <c r="O436">
        <v>0.73</v>
      </c>
      <c r="P436">
        <v>0.38</v>
      </c>
      <c r="Q436">
        <v>25</v>
      </c>
      <c r="R436">
        <v>27</v>
      </c>
      <c r="S436">
        <v>13.2</v>
      </c>
      <c r="T436">
        <v>13.3</v>
      </c>
    </row>
    <row r="437" spans="1:20" x14ac:dyDescent="0.3">
      <c r="A437" s="1">
        <v>0.76944444444444438</v>
      </c>
      <c r="B437">
        <v>11</v>
      </c>
      <c r="C437">
        <v>1.5</v>
      </c>
      <c r="D437">
        <v>46.1</v>
      </c>
      <c r="E437">
        <v>2637</v>
      </c>
      <c r="F437">
        <v>2410</v>
      </c>
      <c r="G437">
        <v>0.91</v>
      </c>
      <c r="H437">
        <v>31</v>
      </c>
      <c r="I437">
        <v>2155</v>
      </c>
      <c r="J437">
        <v>66</v>
      </c>
      <c r="K437" t="s">
        <v>31</v>
      </c>
      <c r="L437">
        <v>47.7</v>
      </c>
      <c r="M437">
        <v>1.96</v>
      </c>
      <c r="N437">
        <v>1.21</v>
      </c>
      <c r="O437">
        <v>0.75</v>
      </c>
      <c r="P437">
        <v>0.38</v>
      </c>
      <c r="Q437">
        <v>25</v>
      </c>
      <c r="R437">
        <v>27</v>
      </c>
      <c r="S437">
        <v>13.1</v>
      </c>
      <c r="T437">
        <v>13.2</v>
      </c>
    </row>
    <row r="438" spans="1:20" x14ac:dyDescent="0.3">
      <c r="A438" s="1">
        <v>0.77083333333333337</v>
      </c>
      <c r="B438">
        <v>11</v>
      </c>
      <c r="C438">
        <v>1.5</v>
      </c>
      <c r="D438">
        <v>46</v>
      </c>
      <c r="E438">
        <v>2632</v>
      </c>
      <c r="F438">
        <v>2368</v>
      </c>
      <c r="G438">
        <v>0.9</v>
      </c>
      <c r="H438">
        <v>32</v>
      </c>
      <c r="I438">
        <v>2028</v>
      </c>
      <c r="J438">
        <v>64.400000000000006</v>
      </c>
      <c r="K438" t="s">
        <v>31</v>
      </c>
      <c r="L438">
        <v>49</v>
      </c>
      <c r="M438">
        <v>1.89</v>
      </c>
      <c r="N438">
        <v>1.17</v>
      </c>
      <c r="O438">
        <v>0.72</v>
      </c>
      <c r="P438">
        <v>0.38</v>
      </c>
      <c r="Q438">
        <v>24</v>
      </c>
      <c r="R438">
        <v>27</v>
      </c>
      <c r="S438">
        <v>13</v>
      </c>
      <c r="T438">
        <v>13.1</v>
      </c>
    </row>
    <row r="439" spans="1:20" x14ac:dyDescent="0.3">
      <c r="A439" s="1">
        <v>0.77222222222222225</v>
      </c>
      <c r="B439">
        <v>11</v>
      </c>
      <c r="C439">
        <v>1.5</v>
      </c>
      <c r="D439">
        <v>46</v>
      </c>
      <c r="E439">
        <v>2632</v>
      </c>
      <c r="F439">
        <v>2368</v>
      </c>
      <c r="G439">
        <v>0.9</v>
      </c>
      <c r="H439">
        <v>32</v>
      </c>
      <c r="I439">
        <v>2028</v>
      </c>
      <c r="J439">
        <v>64.400000000000006</v>
      </c>
      <c r="K439" t="s">
        <v>31</v>
      </c>
      <c r="L439">
        <v>49</v>
      </c>
      <c r="M439">
        <v>1.89</v>
      </c>
      <c r="N439">
        <v>1.17</v>
      </c>
      <c r="O439">
        <v>0.72</v>
      </c>
      <c r="P439">
        <v>0.38</v>
      </c>
      <c r="Q439">
        <v>24</v>
      </c>
      <c r="R439">
        <v>27</v>
      </c>
      <c r="S439">
        <v>13</v>
      </c>
      <c r="T439">
        <v>13.1</v>
      </c>
    </row>
    <row r="440" spans="1:20" x14ac:dyDescent="0.3">
      <c r="A440" s="1">
        <v>0.7729166666666667</v>
      </c>
      <c r="B440">
        <v>11</v>
      </c>
      <c r="C440">
        <v>1.5</v>
      </c>
      <c r="D440">
        <v>44.9</v>
      </c>
      <c r="E440">
        <v>2570</v>
      </c>
      <c r="F440">
        <v>2322</v>
      </c>
      <c r="G440">
        <v>0.9</v>
      </c>
      <c r="H440">
        <v>32</v>
      </c>
      <c r="I440">
        <v>2011</v>
      </c>
      <c r="J440">
        <v>63.8</v>
      </c>
      <c r="K440" t="s">
        <v>31</v>
      </c>
      <c r="L440">
        <v>49.5</v>
      </c>
      <c r="M440">
        <v>1.89</v>
      </c>
      <c r="N440">
        <v>1.1499999999999999</v>
      </c>
      <c r="O440">
        <v>0.74</v>
      </c>
      <c r="P440">
        <v>0.39</v>
      </c>
      <c r="Q440">
        <v>25</v>
      </c>
      <c r="R440">
        <v>27</v>
      </c>
      <c r="S440">
        <v>12.7</v>
      </c>
      <c r="T440">
        <v>12.8</v>
      </c>
    </row>
    <row r="441" spans="1:20" x14ac:dyDescent="0.3">
      <c r="A441" s="1">
        <v>0.77430555555555547</v>
      </c>
      <c r="B441">
        <v>11</v>
      </c>
      <c r="C441">
        <v>1.5</v>
      </c>
      <c r="D441">
        <v>44</v>
      </c>
      <c r="E441">
        <v>2514</v>
      </c>
      <c r="F441">
        <v>2245</v>
      </c>
      <c r="G441">
        <v>0.89</v>
      </c>
      <c r="H441">
        <v>34</v>
      </c>
      <c r="I441">
        <v>1827</v>
      </c>
      <c r="J441">
        <v>61.6</v>
      </c>
      <c r="K441" t="s">
        <v>31</v>
      </c>
      <c r="L441">
        <v>51.2</v>
      </c>
      <c r="M441">
        <v>1.78</v>
      </c>
      <c r="N441">
        <v>1.1499999999999999</v>
      </c>
      <c r="O441">
        <v>0.63</v>
      </c>
      <c r="P441">
        <v>0.35</v>
      </c>
      <c r="Q441">
        <v>25</v>
      </c>
      <c r="R441">
        <v>27</v>
      </c>
      <c r="S441">
        <v>12.4</v>
      </c>
      <c r="T441">
        <v>12.6</v>
      </c>
    </row>
    <row r="442" spans="1:20" x14ac:dyDescent="0.3">
      <c r="A442" s="1">
        <v>0.77500000000000002</v>
      </c>
      <c r="B442">
        <v>11</v>
      </c>
      <c r="C442">
        <v>1.5</v>
      </c>
      <c r="D442">
        <v>43.7</v>
      </c>
      <c r="E442">
        <v>2501</v>
      </c>
      <c r="F442">
        <v>2211</v>
      </c>
      <c r="G442">
        <v>0.88</v>
      </c>
      <c r="H442">
        <v>39</v>
      </c>
      <c r="I442">
        <v>1566</v>
      </c>
      <c r="J442">
        <v>61.6</v>
      </c>
      <c r="K442" t="s">
        <v>31</v>
      </c>
      <c r="L442">
        <v>51.3</v>
      </c>
      <c r="M442">
        <v>1.53</v>
      </c>
      <c r="N442">
        <v>0.98</v>
      </c>
      <c r="O442">
        <v>0.55000000000000004</v>
      </c>
      <c r="P442">
        <v>0.36</v>
      </c>
      <c r="Q442">
        <v>25</v>
      </c>
      <c r="R442">
        <v>28</v>
      </c>
      <c r="S442">
        <v>12.3</v>
      </c>
      <c r="T442">
        <v>12.5</v>
      </c>
    </row>
    <row r="443" spans="1:20" x14ac:dyDescent="0.3">
      <c r="A443" s="1">
        <v>0.77638888888888891</v>
      </c>
      <c r="B443">
        <v>11</v>
      </c>
      <c r="C443">
        <v>1.5</v>
      </c>
      <c r="D443">
        <v>46.6</v>
      </c>
      <c r="E443">
        <v>2664</v>
      </c>
      <c r="F443">
        <v>2383</v>
      </c>
      <c r="G443">
        <v>0.89</v>
      </c>
      <c r="H443">
        <v>38</v>
      </c>
      <c r="I443">
        <v>1767</v>
      </c>
      <c r="J443">
        <v>66.8</v>
      </c>
      <c r="K443" t="s">
        <v>31</v>
      </c>
      <c r="L443">
        <v>47.1</v>
      </c>
      <c r="M443">
        <v>1.59</v>
      </c>
      <c r="N443">
        <v>1.02</v>
      </c>
      <c r="O443">
        <v>0.56000000000000005</v>
      </c>
      <c r="P443">
        <v>0.36</v>
      </c>
      <c r="Q443">
        <v>25</v>
      </c>
      <c r="R443">
        <v>28</v>
      </c>
      <c r="S443">
        <v>13.1</v>
      </c>
      <c r="T443">
        <v>13.3</v>
      </c>
    </row>
    <row r="444" spans="1:20" x14ac:dyDescent="0.3">
      <c r="A444" s="1">
        <v>0.77777777777777779</v>
      </c>
      <c r="B444">
        <v>11</v>
      </c>
      <c r="C444">
        <v>1.5</v>
      </c>
      <c r="D444">
        <v>49.6</v>
      </c>
      <c r="E444">
        <v>2837</v>
      </c>
      <c r="F444">
        <v>2534</v>
      </c>
      <c r="G444">
        <v>0.89</v>
      </c>
      <c r="H444">
        <v>38</v>
      </c>
      <c r="I444">
        <v>1853</v>
      </c>
      <c r="J444">
        <v>70.3</v>
      </c>
      <c r="K444" t="s">
        <v>31</v>
      </c>
      <c r="L444">
        <v>44.4</v>
      </c>
      <c r="M444">
        <v>1.58</v>
      </c>
      <c r="N444">
        <v>1.03</v>
      </c>
      <c r="O444">
        <v>0.55000000000000004</v>
      </c>
      <c r="P444">
        <v>0.35</v>
      </c>
      <c r="Q444">
        <v>25</v>
      </c>
      <c r="R444">
        <v>28</v>
      </c>
      <c r="S444">
        <v>14</v>
      </c>
      <c r="T444">
        <v>14.2</v>
      </c>
    </row>
    <row r="445" spans="1:20" x14ac:dyDescent="0.3">
      <c r="A445" s="1">
        <v>0.77916666666666667</v>
      </c>
      <c r="B445">
        <v>11</v>
      </c>
      <c r="C445">
        <v>1.5</v>
      </c>
      <c r="D445">
        <v>49.8</v>
      </c>
      <c r="E445">
        <v>2846</v>
      </c>
      <c r="F445">
        <v>2587</v>
      </c>
      <c r="G445">
        <v>0.91</v>
      </c>
      <c r="H445">
        <v>37</v>
      </c>
      <c r="I445">
        <v>1983</v>
      </c>
      <c r="J445">
        <v>72.5</v>
      </c>
      <c r="K445" t="s">
        <v>31</v>
      </c>
      <c r="L445">
        <v>42.6</v>
      </c>
      <c r="M445">
        <v>1.64</v>
      </c>
      <c r="N445">
        <v>1.06</v>
      </c>
      <c r="O445">
        <v>0.57999999999999996</v>
      </c>
      <c r="P445">
        <v>0.35</v>
      </c>
      <c r="Q445">
        <v>25</v>
      </c>
      <c r="R445">
        <v>28</v>
      </c>
      <c r="S445">
        <v>14.1</v>
      </c>
      <c r="T445">
        <v>14.2</v>
      </c>
    </row>
    <row r="446" spans="1:20" x14ac:dyDescent="0.3">
      <c r="A446" s="1">
        <v>0.77986111111111101</v>
      </c>
      <c r="B446">
        <v>5</v>
      </c>
      <c r="C446">
        <v>1.5</v>
      </c>
      <c r="D446">
        <v>47.6</v>
      </c>
      <c r="E446">
        <v>2721</v>
      </c>
      <c r="F446">
        <v>2517</v>
      </c>
      <c r="G446">
        <v>0.92</v>
      </c>
      <c r="H446">
        <v>42</v>
      </c>
      <c r="I446">
        <v>1717</v>
      </c>
      <c r="J446">
        <v>71.5</v>
      </c>
      <c r="K446" t="s">
        <v>31</v>
      </c>
      <c r="L446">
        <v>43.4</v>
      </c>
      <c r="M446">
        <v>1.44</v>
      </c>
      <c r="N446">
        <v>0.95</v>
      </c>
      <c r="O446">
        <v>0.49</v>
      </c>
      <c r="P446">
        <v>0.34</v>
      </c>
      <c r="Q446">
        <v>26</v>
      </c>
      <c r="R446">
        <v>28</v>
      </c>
      <c r="S446">
        <v>13.5</v>
      </c>
      <c r="T446">
        <v>13.6</v>
      </c>
    </row>
    <row r="447" spans="1:20" x14ac:dyDescent="0.3">
      <c r="A447" s="1">
        <v>0.78055555555555556</v>
      </c>
      <c r="B447">
        <v>5</v>
      </c>
      <c r="C447">
        <v>1.5</v>
      </c>
      <c r="D447">
        <v>47.6</v>
      </c>
      <c r="E447">
        <v>2721</v>
      </c>
      <c r="F447">
        <v>2517</v>
      </c>
      <c r="G447">
        <v>0.92</v>
      </c>
      <c r="H447">
        <v>42</v>
      </c>
      <c r="I447">
        <v>1717</v>
      </c>
      <c r="J447">
        <v>71.5</v>
      </c>
      <c r="K447" t="s">
        <v>31</v>
      </c>
      <c r="L447">
        <v>43.4</v>
      </c>
      <c r="M447">
        <v>1.44</v>
      </c>
      <c r="N447">
        <v>0.95</v>
      </c>
      <c r="O447">
        <v>0.49</v>
      </c>
      <c r="P447">
        <v>0.34</v>
      </c>
      <c r="Q447">
        <v>26</v>
      </c>
      <c r="R447">
        <v>28</v>
      </c>
      <c r="S447">
        <v>13.5</v>
      </c>
      <c r="T447">
        <v>13.6</v>
      </c>
    </row>
    <row r="448" spans="1:20" x14ac:dyDescent="0.3">
      <c r="A448" s="1">
        <v>0.78194444444444444</v>
      </c>
      <c r="B448">
        <v>5</v>
      </c>
      <c r="C448">
        <v>1.5</v>
      </c>
      <c r="D448">
        <v>48.9</v>
      </c>
      <c r="E448">
        <v>2799</v>
      </c>
      <c r="F448">
        <v>2664</v>
      </c>
      <c r="G448">
        <v>0.95</v>
      </c>
      <c r="H448">
        <v>38</v>
      </c>
      <c r="I448">
        <v>2007</v>
      </c>
      <c r="J448">
        <v>77</v>
      </c>
      <c r="K448" t="s">
        <v>31</v>
      </c>
      <c r="L448">
        <v>39.1</v>
      </c>
      <c r="M448">
        <v>1.56</v>
      </c>
      <c r="N448">
        <v>0.95</v>
      </c>
      <c r="O448">
        <v>0.61</v>
      </c>
      <c r="P448">
        <v>0.39</v>
      </c>
      <c r="Q448">
        <v>28</v>
      </c>
      <c r="R448">
        <v>29</v>
      </c>
      <c r="S448">
        <v>14</v>
      </c>
      <c r="T448">
        <v>14</v>
      </c>
    </row>
    <row r="449" spans="1:20" x14ac:dyDescent="0.3">
      <c r="A449" s="1">
        <v>0.78333333333333333</v>
      </c>
      <c r="B449">
        <v>5</v>
      </c>
      <c r="C449">
        <v>1.5</v>
      </c>
      <c r="D449">
        <v>49.1</v>
      </c>
      <c r="E449">
        <v>2810</v>
      </c>
      <c r="F449">
        <v>2658</v>
      </c>
      <c r="G449">
        <v>0.95</v>
      </c>
      <c r="H449">
        <v>38</v>
      </c>
      <c r="I449">
        <v>2033</v>
      </c>
      <c r="J449">
        <v>77.3</v>
      </c>
      <c r="K449" t="s">
        <v>31</v>
      </c>
      <c r="L449">
        <v>38.799999999999997</v>
      </c>
      <c r="M449">
        <v>1.58</v>
      </c>
      <c r="N449">
        <v>0.96</v>
      </c>
      <c r="O449">
        <v>0.61</v>
      </c>
      <c r="P449">
        <v>0.39</v>
      </c>
      <c r="Q449">
        <v>28</v>
      </c>
      <c r="R449">
        <v>29</v>
      </c>
      <c r="S449">
        <v>14</v>
      </c>
      <c r="T449">
        <v>14</v>
      </c>
    </row>
    <row r="450" spans="1:20" x14ac:dyDescent="0.3">
      <c r="A450" s="1">
        <v>0.78402777777777777</v>
      </c>
      <c r="B450">
        <v>5</v>
      </c>
      <c r="C450">
        <v>1.5</v>
      </c>
      <c r="D450">
        <v>47.2</v>
      </c>
      <c r="E450">
        <v>2699</v>
      </c>
      <c r="F450">
        <v>2495</v>
      </c>
      <c r="G450">
        <v>0.92</v>
      </c>
      <c r="H450">
        <v>42</v>
      </c>
      <c r="I450">
        <v>1715</v>
      </c>
      <c r="J450">
        <v>71.900000000000006</v>
      </c>
      <c r="K450" t="s">
        <v>31</v>
      </c>
      <c r="L450">
        <v>43.1</v>
      </c>
      <c r="M450">
        <v>1.43</v>
      </c>
      <c r="N450">
        <v>0.9</v>
      </c>
      <c r="O450">
        <v>0.53</v>
      </c>
      <c r="P450">
        <v>0.37</v>
      </c>
      <c r="Q450">
        <v>27</v>
      </c>
      <c r="R450">
        <v>29</v>
      </c>
      <c r="S450">
        <v>13.4</v>
      </c>
      <c r="T450">
        <v>13.5</v>
      </c>
    </row>
    <row r="451" spans="1:20" x14ac:dyDescent="0.3">
      <c r="A451" s="1">
        <v>0.78541666666666676</v>
      </c>
      <c r="B451">
        <v>5</v>
      </c>
      <c r="C451">
        <v>1.5</v>
      </c>
      <c r="D451">
        <v>45.5</v>
      </c>
      <c r="E451">
        <v>2605</v>
      </c>
      <c r="F451">
        <v>2411</v>
      </c>
      <c r="G451">
        <v>0.93</v>
      </c>
      <c r="H451">
        <v>41</v>
      </c>
      <c r="I451">
        <v>1686</v>
      </c>
      <c r="J451">
        <v>69.5</v>
      </c>
      <c r="K451" t="s">
        <v>31</v>
      </c>
      <c r="L451">
        <v>45</v>
      </c>
      <c r="M451">
        <v>1.46</v>
      </c>
      <c r="N451">
        <v>0.92</v>
      </c>
      <c r="O451">
        <v>0.53</v>
      </c>
      <c r="P451">
        <v>0.37</v>
      </c>
      <c r="Q451">
        <v>27</v>
      </c>
      <c r="R451">
        <v>29</v>
      </c>
      <c r="S451">
        <v>12.9</v>
      </c>
      <c r="T451">
        <v>13</v>
      </c>
    </row>
    <row r="452" spans="1:20" x14ac:dyDescent="0.3">
      <c r="A452" s="1">
        <v>0.78611111111111109</v>
      </c>
      <c r="B452">
        <v>5</v>
      </c>
      <c r="C452">
        <v>1.5</v>
      </c>
      <c r="D452">
        <v>43.3</v>
      </c>
      <c r="E452">
        <v>2477</v>
      </c>
      <c r="F452">
        <v>2277</v>
      </c>
      <c r="G452">
        <v>0.92</v>
      </c>
      <c r="H452">
        <v>42</v>
      </c>
      <c r="I452">
        <v>1543</v>
      </c>
      <c r="J452">
        <v>65.099999999999994</v>
      </c>
      <c r="K452" t="s">
        <v>31</v>
      </c>
      <c r="L452">
        <v>48.5</v>
      </c>
      <c r="M452">
        <v>1.42</v>
      </c>
      <c r="N452">
        <v>0.94</v>
      </c>
      <c r="O452">
        <v>0.49</v>
      </c>
      <c r="P452">
        <v>0.34</v>
      </c>
      <c r="Q452">
        <v>26</v>
      </c>
      <c r="R452">
        <v>29</v>
      </c>
      <c r="S452">
        <v>12.3</v>
      </c>
      <c r="T452">
        <v>12.4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94"/>
  <sheetViews>
    <sheetView topLeftCell="K1" zoomScaleNormal="100" workbookViewId="0">
      <selection activeCell="Q21" sqref="Q21:W23"/>
    </sheetView>
  </sheetViews>
  <sheetFormatPr baseColWidth="10" defaultRowHeight="14.4" x14ac:dyDescent="0.3"/>
  <cols>
    <col min="2" max="2" width="12.5546875" customWidth="1"/>
    <col min="3" max="3" width="14.33203125" customWidth="1"/>
    <col min="4" max="5" width="24.33203125" customWidth="1"/>
    <col min="6" max="6" width="8.21875" customWidth="1"/>
    <col min="7" max="7" width="14.6640625" customWidth="1"/>
    <col min="8" max="8" width="17.21875" customWidth="1"/>
    <col min="10" max="10" width="15.109375" customWidth="1"/>
    <col min="11" max="11" width="9.5546875" customWidth="1"/>
    <col min="12" max="12" width="16.5546875" customWidth="1"/>
    <col min="13" max="13" width="24" customWidth="1"/>
    <col min="17" max="17" width="19.44140625" customWidth="1"/>
    <col min="18" max="18" width="20.5546875" customWidth="1"/>
    <col min="21" max="21" width="17.5546875" customWidth="1"/>
    <col min="23" max="23" width="17.77734375" customWidth="1"/>
  </cols>
  <sheetData>
    <row r="2" spans="2:23" x14ac:dyDescent="0.3">
      <c r="B2" s="13" t="s">
        <v>33</v>
      </c>
      <c r="C2" s="14"/>
      <c r="D2" s="14"/>
      <c r="E2" s="14"/>
      <c r="G2" s="13" t="s">
        <v>45</v>
      </c>
      <c r="H2" s="14"/>
      <c r="I2" s="14"/>
      <c r="J2" s="14"/>
      <c r="K2" s="15"/>
      <c r="L2" s="13" t="s">
        <v>34</v>
      </c>
      <c r="M2" s="14"/>
      <c r="N2" s="14"/>
      <c r="O2" s="14"/>
      <c r="Q2" s="20" t="s">
        <v>46</v>
      </c>
      <c r="R2" s="20">
        <v>58</v>
      </c>
      <c r="T2" s="23" t="s">
        <v>53</v>
      </c>
      <c r="U2" s="24" t="s">
        <v>57</v>
      </c>
    </row>
    <row r="3" spans="2:23" x14ac:dyDescent="0.3">
      <c r="B3" s="2" t="s">
        <v>39</v>
      </c>
      <c r="C3" s="2" t="s">
        <v>40</v>
      </c>
      <c r="D3" s="6" t="s">
        <v>37</v>
      </c>
      <c r="E3" s="6" t="s">
        <v>38</v>
      </c>
      <c r="G3" s="2" t="s">
        <v>39</v>
      </c>
      <c r="H3" s="2" t="s">
        <v>40</v>
      </c>
      <c r="I3" s="6" t="s">
        <v>37</v>
      </c>
      <c r="J3" s="6" t="s">
        <v>38</v>
      </c>
      <c r="L3" s="2" t="s">
        <v>39</v>
      </c>
      <c r="M3" s="2" t="s">
        <v>40</v>
      </c>
      <c r="N3" s="6" t="s">
        <v>37</v>
      </c>
      <c r="O3" s="6" t="s">
        <v>38</v>
      </c>
    </row>
    <row r="4" spans="2:23" x14ac:dyDescent="0.3">
      <c r="B4" s="3">
        <v>1857</v>
      </c>
      <c r="C4" s="3">
        <v>1433</v>
      </c>
      <c r="D4" s="12">
        <f>(1.67*B4-1.67*C4)/1000</f>
        <v>0.70808000000000038</v>
      </c>
      <c r="E4" s="12">
        <f>(4.55*C4-3.21*B4)/1000</f>
        <v>0.55917999999999934</v>
      </c>
      <c r="F4" s="12"/>
      <c r="G4" s="3">
        <v>2480</v>
      </c>
      <c r="H4" s="3">
        <v>2047</v>
      </c>
      <c r="I4" s="12">
        <f>(1.67*G4-1.67*H4)/1000</f>
        <v>0.7231099999999997</v>
      </c>
      <c r="J4" s="12">
        <f>(4.55*H4-3.21*G4)/1000</f>
        <v>1.3530500000000001</v>
      </c>
      <c r="L4" s="3">
        <v>2581</v>
      </c>
      <c r="M4" s="3">
        <v>2096</v>
      </c>
      <c r="N4" s="12">
        <f>(1.67*L4-1.67*M4)/1000</f>
        <v>0.80994999999999984</v>
      </c>
      <c r="O4" s="12">
        <f>(4.55*M4-3.21*L4)/1000</f>
        <v>1.2517899999999991</v>
      </c>
      <c r="Q4" s="4" t="s">
        <v>48</v>
      </c>
      <c r="R4" s="10">
        <v>9</v>
      </c>
      <c r="S4" s="10"/>
      <c r="T4" s="10">
        <v>10</v>
      </c>
      <c r="U4" s="10"/>
      <c r="V4" s="10">
        <v>11</v>
      </c>
      <c r="W4" s="10"/>
    </row>
    <row r="5" spans="2:23" x14ac:dyDescent="0.3">
      <c r="B5" s="3">
        <v>1942</v>
      </c>
      <c r="C5" s="3">
        <v>1483</v>
      </c>
      <c r="D5" s="12">
        <f t="shared" ref="D5:D68" si="0">(1.67*B5-1.67*C5)/1000</f>
        <v>0.76653000000000016</v>
      </c>
      <c r="E5" s="12">
        <f t="shared" ref="E5:E68" si="1">(4.55*C5-3.21*B5)/1000</f>
        <v>0.5138299999999999</v>
      </c>
      <c r="G5" s="3">
        <v>2376</v>
      </c>
      <c r="H5" s="3">
        <v>1980</v>
      </c>
      <c r="I5" s="12">
        <f t="shared" ref="I5:I49" si="2">(1.67*G5-1.67*H5)/1000</f>
        <v>0.66131999999999969</v>
      </c>
      <c r="J5" s="12">
        <f t="shared" ref="J5:J49" si="3">(4.55*H5-3.21*G5)/1000</f>
        <v>1.3820399999999999</v>
      </c>
      <c r="L5" s="3">
        <v>2552</v>
      </c>
      <c r="M5" s="3">
        <v>2078</v>
      </c>
      <c r="N5" s="12">
        <f t="shared" ref="N5:N49" si="4">(1.67*L5-1.67*M5)/1000</f>
        <v>0.79158000000000039</v>
      </c>
      <c r="O5" s="12">
        <f t="shared" ref="O5:O49" si="5">(4.55*M5-3.21*L5)/1000</f>
        <v>1.2629799999999995</v>
      </c>
      <c r="Q5" s="4"/>
      <c r="R5" s="4" t="s">
        <v>35</v>
      </c>
      <c r="S5" s="4" t="s">
        <v>36</v>
      </c>
      <c r="T5" s="4" t="s">
        <v>35</v>
      </c>
      <c r="U5" s="4" t="s">
        <v>36</v>
      </c>
      <c r="V5" s="4" t="s">
        <v>35</v>
      </c>
      <c r="W5" s="4" t="s">
        <v>36</v>
      </c>
    </row>
    <row r="6" spans="2:23" x14ac:dyDescent="0.3">
      <c r="B6" s="3">
        <v>2017</v>
      </c>
      <c r="C6" s="3">
        <v>1541</v>
      </c>
      <c r="D6" s="12">
        <f t="shared" si="0"/>
        <v>0.79492000000000007</v>
      </c>
      <c r="E6" s="12">
        <f t="shared" si="1"/>
        <v>0.53697999999999957</v>
      </c>
      <c r="G6" s="3">
        <v>2318</v>
      </c>
      <c r="H6" s="3">
        <v>1938</v>
      </c>
      <c r="I6" s="12">
        <f t="shared" si="2"/>
        <v>0.63459999999999994</v>
      </c>
      <c r="J6" s="12">
        <f t="shared" si="3"/>
        <v>1.3771199999999999</v>
      </c>
      <c r="L6" s="3">
        <v>2592</v>
      </c>
      <c r="M6" s="3">
        <v>2098</v>
      </c>
      <c r="N6" s="12">
        <f t="shared" si="4"/>
        <v>0.8249799999999996</v>
      </c>
      <c r="O6" s="12">
        <f t="shared" si="5"/>
        <v>1.2255799999999999</v>
      </c>
      <c r="Q6" s="6" t="s">
        <v>37</v>
      </c>
      <c r="R6" s="5">
        <f>AVERAGE(D4:D80)</f>
        <v>0.69873233766233744</v>
      </c>
      <c r="S6" s="5">
        <f>STDEV(D4:D80)</f>
        <v>6.7137683902012787E-2</v>
      </c>
      <c r="T6" s="5">
        <f>AVERAGE(I4:I93)</f>
        <v>0.74982999999999966</v>
      </c>
      <c r="U6" s="5">
        <f>STDEV(J4:J93)</f>
        <v>0.19584132507974367</v>
      </c>
      <c r="V6" s="16">
        <f>AVERAGE(N4:N94)</f>
        <v>0.8792458241758242</v>
      </c>
      <c r="W6" s="5">
        <f>STDEV(N4:N94)</f>
        <v>8.7536031972438921E-2</v>
      </c>
    </row>
    <row r="7" spans="2:23" x14ac:dyDescent="0.3">
      <c r="B7" s="3">
        <v>2070</v>
      </c>
      <c r="C7" s="3">
        <v>1587</v>
      </c>
      <c r="D7" s="12">
        <f t="shared" si="0"/>
        <v>0.80660999999999972</v>
      </c>
      <c r="E7" s="12">
        <f t="shared" si="1"/>
        <v>0.57614999999999961</v>
      </c>
      <c r="G7" s="3">
        <v>2303</v>
      </c>
      <c r="H7" s="3">
        <v>1861</v>
      </c>
      <c r="I7" s="12">
        <f t="shared" si="2"/>
        <v>0.73813999999999991</v>
      </c>
      <c r="J7" s="12">
        <f t="shared" si="3"/>
        <v>1.0749199999999992</v>
      </c>
      <c r="L7" s="3">
        <v>2553</v>
      </c>
      <c r="M7" s="3">
        <v>2069</v>
      </c>
      <c r="N7" s="12">
        <f t="shared" si="4"/>
        <v>0.80828000000000022</v>
      </c>
      <c r="O7" s="12">
        <f t="shared" si="5"/>
        <v>1.2188199999999998</v>
      </c>
      <c r="Q7" s="6" t="s">
        <v>38</v>
      </c>
      <c r="R7" s="5">
        <f>AVERAGE(E4:E80)</f>
        <v>0.87981363636363574</v>
      </c>
      <c r="S7" s="5">
        <f>STDEV(E4:E80)</f>
        <v>0.16659774335766461</v>
      </c>
      <c r="T7" s="5">
        <f>AVERAGE(J4:J93)</f>
        <v>1.1035356179775273</v>
      </c>
      <c r="U7" s="5">
        <f>STDEV(J4:J93)</f>
        <v>0.19584132507974367</v>
      </c>
      <c r="V7" s="5">
        <f>AVERAGE(O4:O94)</f>
        <v>1.0548910989010989</v>
      </c>
      <c r="W7" s="5">
        <f>STDEV(O4:O94)</f>
        <v>0.17148386954560707</v>
      </c>
    </row>
    <row r="8" spans="2:23" x14ac:dyDescent="0.3">
      <c r="B8" s="3">
        <v>2037</v>
      </c>
      <c r="C8" s="3">
        <v>1575</v>
      </c>
      <c r="D8" s="12">
        <f t="shared" si="0"/>
        <v>0.77154</v>
      </c>
      <c r="E8" s="12">
        <f t="shared" si="1"/>
        <v>0.62748000000000048</v>
      </c>
      <c r="G8" s="3">
        <v>2357</v>
      </c>
      <c r="H8" s="3">
        <v>1884</v>
      </c>
      <c r="I8" s="12">
        <f t="shared" si="2"/>
        <v>0.78991000000000033</v>
      </c>
      <c r="J8" s="12">
        <f t="shared" si="3"/>
        <v>1.0062299999999986</v>
      </c>
      <c r="L8" s="3">
        <v>2555</v>
      </c>
      <c r="M8" s="3">
        <v>2069</v>
      </c>
      <c r="N8" s="12">
        <f t="shared" si="4"/>
        <v>0.81161999999999945</v>
      </c>
      <c r="O8" s="12">
        <f t="shared" si="5"/>
        <v>1.2123999999999997</v>
      </c>
      <c r="Q8" s="6" t="s">
        <v>41</v>
      </c>
      <c r="R8" s="5">
        <f>R6*9</f>
        <v>6.2885910389610373</v>
      </c>
      <c r="S8" s="5">
        <f>S6*9</f>
        <v>0.6042391551181151</v>
      </c>
      <c r="T8" s="5">
        <f>T6*9</f>
        <v>6.7484699999999966</v>
      </c>
      <c r="U8" s="5">
        <f>U6*9</f>
        <v>1.7625719257176931</v>
      </c>
      <c r="V8" s="5">
        <f>V6*9</f>
        <v>7.9132124175824181</v>
      </c>
      <c r="W8" s="5">
        <f>W6*9</f>
        <v>0.78782428775195035</v>
      </c>
    </row>
    <row r="9" spans="2:23" x14ac:dyDescent="0.3">
      <c r="B9" s="3">
        <v>2082</v>
      </c>
      <c r="C9" s="3">
        <v>1608</v>
      </c>
      <c r="D9" s="12">
        <f t="shared" si="0"/>
        <v>0.79158000000000039</v>
      </c>
      <c r="E9" s="12">
        <f t="shared" si="1"/>
        <v>0.63317999999999941</v>
      </c>
      <c r="G9" s="3">
        <v>2287</v>
      </c>
      <c r="H9" s="3">
        <v>1849</v>
      </c>
      <c r="I9" s="12">
        <f t="shared" si="2"/>
        <v>0.73146</v>
      </c>
      <c r="J9" s="12">
        <f t="shared" si="3"/>
        <v>1.0716799999999993</v>
      </c>
      <c r="L9" s="3">
        <v>2528</v>
      </c>
      <c r="M9" s="3">
        <v>2104</v>
      </c>
      <c r="N9" s="12">
        <f t="shared" si="4"/>
        <v>0.70808000000000038</v>
      </c>
      <c r="O9" s="12">
        <f t="shared" si="5"/>
        <v>1.4583199999999987</v>
      </c>
      <c r="Q9" s="6" t="s">
        <v>42</v>
      </c>
      <c r="R9" s="5">
        <f>R7*4.1</f>
        <v>3.6072359090909063</v>
      </c>
      <c r="S9" s="5">
        <f>S7*4.1</f>
        <v>0.68305074776642483</v>
      </c>
      <c r="T9" s="5">
        <f>T7*4.1</f>
        <v>4.5244960337078615</v>
      </c>
      <c r="U9" s="5">
        <f>U7*4.1</f>
        <v>0.80294943282694897</v>
      </c>
      <c r="V9" s="5">
        <f>V7*4.1</f>
        <v>4.3250535054945054</v>
      </c>
      <c r="W9" s="5">
        <f>W7*4.1</f>
        <v>0.70308386513698895</v>
      </c>
    </row>
    <row r="10" spans="2:23" x14ac:dyDescent="0.3">
      <c r="B10" s="3">
        <v>2132</v>
      </c>
      <c r="C10" s="3">
        <v>1657</v>
      </c>
      <c r="D10" s="12">
        <f t="shared" si="0"/>
        <v>0.79325000000000001</v>
      </c>
      <c r="E10" s="12">
        <f t="shared" si="1"/>
        <v>0.69562999999999919</v>
      </c>
      <c r="G10" s="3">
        <v>2356</v>
      </c>
      <c r="H10" s="3">
        <v>1876</v>
      </c>
      <c r="I10" s="12">
        <f t="shared" si="2"/>
        <v>0.80159999999999987</v>
      </c>
      <c r="J10" s="12">
        <f t="shared" si="3"/>
        <v>0.97303999999999902</v>
      </c>
      <c r="L10" s="3">
        <v>2505</v>
      </c>
      <c r="M10" s="3">
        <v>2090</v>
      </c>
      <c r="N10" s="12">
        <f t="shared" si="4"/>
        <v>0.69304999999999972</v>
      </c>
      <c r="O10" s="12">
        <f t="shared" si="5"/>
        <v>1.4684499999999998</v>
      </c>
      <c r="Q10" s="6" t="s">
        <v>50</v>
      </c>
      <c r="R10" s="8">
        <f>SUM(R8:R9)</f>
        <v>9.8958269480519441</v>
      </c>
      <c r="S10" s="8"/>
      <c r="T10" s="8">
        <f>SUM(T8:T9)</f>
        <v>11.272966033707858</v>
      </c>
      <c r="U10" s="8"/>
      <c r="V10" s="8">
        <f>SUM(V8:V9)</f>
        <v>12.238265923076924</v>
      </c>
      <c r="W10" s="8"/>
    </row>
    <row r="11" spans="2:23" x14ac:dyDescent="0.3">
      <c r="B11" s="3">
        <v>2173</v>
      </c>
      <c r="C11" s="3">
        <v>1673</v>
      </c>
      <c r="D11" s="12">
        <f t="shared" si="0"/>
        <v>0.83499999999999996</v>
      </c>
      <c r="E11" s="12">
        <f t="shared" si="1"/>
        <v>0.63681999999999972</v>
      </c>
      <c r="G11" s="3">
        <v>2425</v>
      </c>
      <c r="H11" s="3">
        <v>1933</v>
      </c>
      <c r="I11" s="12">
        <f t="shared" si="2"/>
        <v>0.82164000000000037</v>
      </c>
      <c r="J11" s="12">
        <f t="shared" si="3"/>
        <v>1.0108999999999997</v>
      </c>
      <c r="L11" s="3">
        <v>2482</v>
      </c>
      <c r="M11" s="3">
        <v>2061</v>
      </c>
      <c r="N11" s="12">
        <f t="shared" si="4"/>
        <v>0.70306999999999975</v>
      </c>
      <c r="O11" s="12">
        <f t="shared" si="5"/>
        <v>1.410329999999999</v>
      </c>
      <c r="Q11" s="6" t="s">
        <v>43</v>
      </c>
      <c r="R11" s="7">
        <f>R8/(R8+R9)*100</f>
        <v>63.547908345335266</v>
      </c>
      <c r="S11" s="7"/>
      <c r="T11" s="7">
        <f>T8/(T8+T9)*100</f>
        <v>59.864191729320041</v>
      </c>
      <c r="U11" s="7"/>
      <c r="V11" s="7">
        <f>V8/(V8+V9)*100</f>
        <v>64.659588762987852</v>
      </c>
      <c r="W11" s="7"/>
    </row>
    <row r="12" spans="2:23" x14ac:dyDescent="0.3">
      <c r="B12" s="3">
        <v>2131</v>
      </c>
      <c r="C12" s="3">
        <v>1657</v>
      </c>
      <c r="D12" s="12">
        <f t="shared" si="0"/>
        <v>0.79157999999999995</v>
      </c>
      <c r="E12" s="12">
        <f t="shared" si="1"/>
        <v>0.69883999999999924</v>
      </c>
      <c r="G12" s="3">
        <v>2426</v>
      </c>
      <c r="H12" s="3">
        <v>1934</v>
      </c>
      <c r="I12" s="12">
        <f t="shared" si="2"/>
        <v>0.82163999999999993</v>
      </c>
      <c r="J12" s="12">
        <f t="shared" si="3"/>
        <v>1.0122399999999989</v>
      </c>
      <c r="L12" s="3">
        <v>2484</v>
      </c>
      <c r="M12" s="3">
        <v>2052</v>
      </c>
      <c r="N12" s="12">
        <f t="shared" si="4"/>
        <v>0.72144000000000008</v>
      </c>
      <c r="O12" s="12">
        <f t="shared" si="5"/>
        <v>1.3629599999999999</v>
      </c>
      <c r="Q12" s="6" t="s">
        <v>44</v>
      </c>
      <c r="R12" s="7">
        <f>R9/(R8+R9)*100</f>
        <v>36.452091654664734</v>
      </c>
      <c r="S12" s="7"/>
      <c r="T12" s="7">
        <f>T9/(T8+T9)*100</f>
        <v>40.135808270679959</v>
      </c>
      <c r="U12" s="7"/>
      <c r="V12" s="7">
        <f>V9/(V8+V9)*100</f>
        <v>35.340411237012148</v>
      </c>
      <c r="W12" s="7"/>
    </row>
    <row r="13" spans="2:23" x14ac:dyDescent="0.3">
      <c r="B13" s="3">
        <v>2152</v>
      </c>
      <c r="C13" s="3">
        <v>1680</v>
      </c>
      <c r="D13" s="12">
        <f t="shared" si="0"/>
        <v>0.78823999999999983</v>
      </c>
      <c r="E13" s="12">
        <f t="shared" si="1"/>
        <v>0.73607999999999996</v>
      </c>
      <c r="G13" s="3">
        <v>2491</v>
      </c>
      <c r="H13" s="3">
        <v>2010</v>
      </c>
      <c r="I13" s="12">
        <f t="shared" si="2"/>
        <v>0.80327000000000048</v>
      </c>
      <c r="J13" s="12">
        <f t="shared" si="3"/>
        <v>1.1493900000000004</v>
      </c>
      <c r="L13" s="3">
        <v>2514</v>
      </c>
      <c r="M13" s="3">
        <v>2068</v>
      </c>
      <c r="N13" s="12">
        <f t="shared" si="4"/>
        <v>0.74482000000000015</v>
      </c>
      <c r="O13" s="12">
        <f t="shared" si="5"/>
        <v>1.3394600000000001</v>
      </c>
      <c r="Q13" s="6" t="s">
        <v>47</v>
      </c>
      <c r="R13" s="8">
        <f>AVERAGE(B4:B80)/R2/R4</f>
        <v>3.979449669104842</v>
      </c>
      <c r="S13" s="8"/>
      <c r="T13" s="8">
        <f>AVERAGE(G4:G93)/R2/T4</f>
        <v>4.0484889577683072</v>
      </c>
      <c r="U13" s="8"/>
      <c r="V13" s="8">
        <f>AVERAGE(L4:L94)/R2/V4</f>
        <v>4.0359812601191916</v>
      </c>
      <c r="W13" s="8"/>
    </row>
    <row r="14" spans="2:23" x14ac:dyDescent="0.3">
      <c r="B14" s="3">
        <v>2134</v>
      </c>
      <c r="C14" s="3">
        <v>1699</v>
      </c>
      <c r="D14" s="12">
        <f t="shared" si="0"/>
        <v>0.72644999999999982</v>
      </c>
      <c r="E14" s="12">
        <f t="shared" si="1"/>
        <v>0.88030999999999948</v>
      </c>
      <c r="G14" s="3">
        <v>2382</v>
      </c>
      <c r="H14" s="3">
        <v>1947</v>
      </c>
      <c r="I14" s="12">
        <f t="shared" si="2"/>
        <v>0.72645000000000026</v>
      </c>
      <c r="J14" s="12">
        <f t="shared" si="3"/>
        <v>1.2126300000000001</v>
      </c>
      <c r="L14" s="3">
        <v>2563</v>
      </c>
      <c r="M14" s="3">
        <v>2096</v>
      </c>
      <c r="N14" s="12">
        <f t="shared" si="4"/>
        <v>0.77989000000000031</v>
      </c>
      <c r="O14" s="12">
        <f t="shared" si="5"/>
        <v>1.3095699999999997</v>
      </c>
      <c r="Q14" s="6" t="s">
        <v>49</v>
      </c>
      <c r="R14" s="9">
        <v>135</v>
      </c>
      <c r="S14" s="9"/>
      <c r="T14" s="9">
        <v>146</v>
      </c>
      <c r="U14" s="9"/>
      <c r="V14" s="9">
        <v>156</v>
      </c>
      <c r="W14" s="9"/>
    </row>
    <row r="15" spans="2:23" x14ac:dyDescent="0.3">
      <c r="B15" s="3">
        <v>2123</v>
      </c>
      <c r="C15" s="3">
        <v>1701</v>
      </c>
      <c r="D15" s="12">
        <f t="shared" si="0"/>
        <v>0.70473999999999981</v>
      </c>
      <c r="E15" s="12">
        <f t="shared" si="1"/>
        <v>0.92471999999999932</v>
      </c>
      <c r="G15" s="3">
        <v>2298</v>
      </c>
      <c r="H15" s="3">
        <v>1873</v>
      </c>
      <c r="I15" s="12">
        <f t="shared" si="2"/>
        <v>0.70974999999999999</v>
      </c>
      <c r="J15" s="12">
        <f t="shared" si="3"/>
        <v>1.1455699999999998</v>
      </c>
      <c r="L15" s="3">
        <v>2551</v>
      </c>
      <c r="M15" s="3">
        <v>2089</v>
      </c>
      <c r="N15" s="12">
        <f t="shared" si="4"/>
        <v>0.77154000000000045</v>
      </c>
      <c r="O15" s="12">
        <f t="shared" si="5"/>
        <v>1.316239999999999</v>
      </c>
    </row>
    <row r="16" spans="2:23" x14ac:dyDescent="0.3">
      <c r="B16" s="3">
        <v>2035</v>
      </c>
      <c r="C16" s="3">
        <v>1660</v>
      </c>
      <c r="D16" s="12">
        <f t="shared" si="0"/>
        <v>0.62624999999999997</v>
      </c>
      <c r="E16" s="12">
        <f t="shared" si="1"/>
        <v>1.0206499999999996</v>
      </c>
      <c r="G16" s="3">
        <v>2392</v>
      </c>
      <c r="H16" s="3">
        <v>1942</v>
      </c>
      <c r="I16" s="12">
        <f t="shared" si="2"/>
        <v>0.75149999999999995</v>
      </c>
      <c r="J16" s="12">
        <f t="shared" si="3"/>
        <v>1.1577800000000007</v>
      </c>
      <c r="L16" s="3">
        <v>2588</v>
      </c>
      <c r="M16" s="3">
        <v>2046</v>
      </c>
      <c r="N16" s="12">
        <f t="shared" si="4"/>
        <v>0.90514000000000028</v>
      </c>
      <c r="O16" s="12">
        <f t="shared" si="5"/>
        <v>1.0018199999999997</v>
      </c>
    </row>
    <row r="17" spans="2:23" x14ac:dyDescent="0.3">
      <c r="B17" s="3">
        <v>2065</v>
      </c>
      <c r="C17" s="3">
        <v>1679</v>
      </c>
      <c r="D17" s="12">
        <f t="shared" si="0"/>
        <v>0.64461999999999986</v>
      </c>
      <c r="E17" s="12">
        <f t="shared" si="1"/>
        <v>1.0108000000000001</v>
      </c>
      <c r="G17" s="3">
        <v>2351</v>
      </c>
      <c r="H17" s="3">
        <v>1920</v>
      </c>
      <c r="I17" s="12">
        <f t="shared" si="2"/>
        <v>0.71977000000000002</v>
      </c>
      <c r="J17" s="12">
        <f t="shared" si="3"/>
        <v>1.18929</v>
      </c>
      <c r="L17" s="3">
        <v>2631</v>
      </c>
      <c r="M17" s="3">
        <v>2096</v>
      </c>
      <c r="N17" s="12">
        <f t="shared" si="4"/>
        <v>0.89344999999999986</v>
      </c>
      <c r="O17" s="12">
        <f t="shared" si="5"/>
        <v>1.091289999999999</v>
      </c>
      <c r="Q17" s="22" t="s">
        <v>58</v>
      </c>
    </row>
    <row r="18" spans="2:23" x14ac:dyDescent="0.3">
      <c r="B18" s="3">
        <v>2077</v>
      </c>
      <c r="C18" s="3">
        <v>1693</v>
      </c>
      <c r="D18" s="12">
        <f t="shared" si="0"/>
        <v>0.64127999999999974</v>
      </c>
      <c r="E18" s="12">
        <f t="shared" si="1"/>
        <v>1.0359799999999995</v>
      </c>
      <c r="G18" s="3">
        <v>2345</v>
      </c>
      <c r="H18" s="3">
        <v>1980</v>
      </c>
      <c r="I18" s="12">
        <f t="shared" si="2"/>
        <v>0.6095499999999997</v>
      </c>
      <c r="J18" s="12">
        <f t="shared" si="3"/>
        <v>1.4815500000000001</v>
      </c>
      <c r="L18" s="3">
        <v>2632</v>
      </c>
      <c r="M18" s="3">
        <v>2097</v>
      </c>
      <c r="N18" s="12">
        <f t="shared" si="4"/>
        <v>0.89344999999999986</v>
      </c>
      <c r="O18" s="12">
        <f t="shared" si="5"/>
        <v>1.0926300000000011</v>
      </c>
    </row>
    <row r="19" spans="2:23" x14ac:dyDescent="0.3">
      <c r="B19" s="3">
        <v>2082</v>
      </c>
      <c r="C19" s="3">
        <v>1688</v>
      </c>
      <c r="D19" s="12">
        <f t="shared" si="0"/>
        <v>0.65798000000000001</v>
      </c>
      <c r="E19" s="12">
        <f t="shared" si="1"/>
        <v>0.9971799999999994</v>
      </c>
      <c r="G19" s="3">
        <v>2361</v>
      </c>
      <c r="H19" s="3">
        <v>1985</v>
      </c>
      <c r="I19" s="12">
        <f t="shared" si="2"/>
        <v>0.62792000000000003</v>
      </c>
      <c r="J19" s="12">
        <f t="shared" si="3"/>
        <v>1.4529400000000006</v>
      </c>
      <c r="L19" s="3">
        <v>2615</v>
      </c>
      <c r="M19" s="3">
        <v>2092</v>
      </c>
      <c r="N19" s="12">
        <f t="shared" si="4"/>
        <v>0.87341000000000035</v>
      </c>
      <c r="O19" s="12">
        <f t="shared" si="5"/>
        <v>1.1244500000000008</v>
      </c>
      <c r="Q19" t="s">
        <v>59</v>
      </c>
    </row>
    <row r="20" spans="2:23" x14ac:dyDescent="0.3">
      <c r="B20" s="3">
        <v>2073</v>
      </c>
      <c r="C20" s="3">
        <v>1677</v>
      </c>
      <c r="D20" s="12">
        <f t="shared" si="0"/>
        <v>0.66132000000000013</v>
      </c>
      <c r="E20" s="12">
        <f t="shared" si="1"/>
        <v>0.97601999999999955</v>
      </c>
      <c r="G20" s="3">
        <v>2284</v>
      </c>
      <c r="H20" s="3">
        <v>1929</v>
      </c>
      <c r="I20" s="12">
        <f t="shared" si="2"/>
        <v>0.59284999999999988</v>
      </c>
      <c r="J20" s="12">
        <f t="shared" si="3"/>
        <v>1.4453099999999985</v>
      </c>
      <c r="L20" s="3">
        <v>2539</v>
      </c>
      <c r="M20" s="3">
        <v>2045</v>
      </c>
      <c r="N20" s="12">
        <f t="shared" si="4"/>
        <v>0.82498000000000049</v>
      </c>
      <c r="O20" s="12">
        <f t="shared" si="5"/>
        <v>1.1545600000000005</v>
      </c>
    </row>
    <row r="21" spans="2:23" x14ac:dyDescent="0.3">
      <c r="B21" s="3">
        <v>2056</v>
      </c>
      <c r="C21" s="3">
        <v>1639</v>
      </c>
      <c r="D21" s="12">
        <f t="shared" si="0"/>
        <v>0.69638999999999984</v>
      </c>
      <c r="E21" s="12">
        <f t="shared" si="1"/>
        <v>0.85768999999999962</v>
      </c>
      <c r="G21" s="3">
        <v>2306</v>
      </c>
      <c r="H21" s="3">
        <v>1937</v>
      </c>
      <c r="I21" s="12">
        <f t="shared" si="2"/>
        <v>0.61623000000000006</v>
      </c>
      <c r="J21" s="12">
        <f t="shared" si="3"/>
        <v>1.4110900000000002</v>
      </c>
      <c r="L21" s="3">
        <v>2502</v>
      </c>
      <c r="M21" s="3">
        <v>2014</v>
      </c>
      <c r="N21" s="12">
        <f t="shared" si="4"/>
        <v>0.81496000000000046</v>
      </c>
      <c r="O21" s="12">
        <f t="shared" si="5"/>
        <v>1.1322799999999988</v>
      </c>
      <c r="Q21" s="27" t="s">
        <v>66</v>
      </c>
      <c r="R21" s="27"/>
      <c r="S21" s="27"/>
      <c r="T21" s="27"/>
      <c r="U21" s="27"/>
      <c r="V21" s="27"/>
      <c r="W21" s="27"/>
    </row>
    <row r="22" spans="2:23" x14ac:dyDescent="0.3">
      <c r="B22" s="3">
        <v>2141</v>
      </c>
      <c r="C22" s="3">
        <v>1672</v>
      </c>
      <c r="D22" s="12">
        <f t="shared" si="0"/>
        <v>0.78322999999999998</v>
      </c>
      <c r="E22" s="12">
        <f t="shared" si="1"/>
        <v>0.73498999999999981</v>
      </c>
      <c r="G22" s="3">
        <v>2333</v>
      </c>
      <c r="H22" s="3">
        <v>1962</v>
      </c>
      <c r="I22" s="12">
        <f t="shared" si="2"/>
        <v>0.61956999999999973</v>
      </c>
      <c r="J22" s="12">
        <f t="shared" si="3"/>
        <v>1.4381700000000002</v>
      </c>
      <c r="L22" s="3">
        <v>2509</v>
      </c>
      <c r="M22" s="3">
        <v>2022</v>
      </c>
      <c r="N22" s="12">
        <f t="shared" si="4"/>
        <v>0.81328999999999996</v>
      </c>
      <c r="O22" s="12">
        <f t="shared" si="5"/>
        <v>1.14621</v>
      </c>
      <c r="Q22" s="27"/>
      <c r="R22" s="27"/>
      <c r="S22" s="27"/>
      <c r="T22" s="27"/>
      <c r="U22" s="27"/>
      <c r="V22" s="27"/>
      <c r="W22" s="27"/>
    </row>
    <row r="23" spans="2:23" x14ac:dyDescent="0.3">
      <c r="B23" s="3">
        <v>2141</v>
      </c>
      <c r="C23" s="3">
        <v>1672</v>
      </c>
      <c r="D23" s="12">
        <f t="shared" si="0"/>
        <v>0.78322999999999998</v>
      </c>
      <c r="E23" s="12">
        <f t="shared" si="1"/>
        <v>0.73498999999999981</v>
      </c>
      <c r="G23" s="3">
        <v>2285</v>
      </c>
      <c r="H23" s="3">
        <v>1854</v>
      </c>
      <c r="I23" s="12">
        <f t="shared" si="2"/>
        <v>0.71977000000000002</v>
      </c>
      <c r="J23" s="12">
        <f t="shared" si="3"/>
        <v>1.1008499999999986</v>
      </c>
      <c r="L23" s="3">
        <v>2552</v>
      </c>
      <c r="M23" s="3">
        <v>2057</v>
      </c>
      <c r="N23" s="12">
        <f t="shared" si="4"/>
        <v>0.82665000000000011</v>
      </c>
      <c r="O23" s="12">
        <f t="shared" si="5"/>
        <v>1.1674300000000002</v>
      </c>
      <c r="Q23" s="27"/>
      <c r="R23" s="27"/>
      <c r="S23" s="27"/>
      <c r="T23" s="27"/>
      <c r="U23" s="27"/>
      <c r="V23" s="27"/>
      <c r="W23" s="27"/>
    </row>
    <row r="24" spans="2:23" x14ac:dyDescent="0.3">
      <c r="B24" s="3">
        <v>2043</v>
      </c>
      <c r="C24" s="3">
        <v>1607</v>
      </c>
      <c r="D24" s="12">
        <f t="shared" si="0"/>
        <v>0.72811999999999988</v>
      </c>
      <c r="E24" s="12">
        <f t="shared" si="1"/>
        <v>0.75381999999999971</v>
      </c>
      <c r="G24" s="3">
        <v>2358</v>
      </c>
      <c r="H24" s="3">
        <v>1970</v>
      </c>
      <c r="I24" s="12">
        <f t="shared" si="2"/>
        <v>0.64796000000000009</v>
      </c>
      <c r="J24" s="12">
        <f t="shared" si="3"/>
        <v>1.3943199999999998</v>
      </c>
      <c r="L24" s="3">
        <v>2521</v>
      </c>
      <c r="M24" s="3">
        <v>2040</v>
      </c>
      <c r="N24" s="12">
        <f t="shared" si="4"/>
        <v>0.80326999999999993</v>
      </c>
      <c r="O24" s="12">
        <f t="shared" si="5"/>
        <v>1.1895900000000001</v>
      </c>
    </row>
    <row r="25" spans="2:23" x14ac:dyDescent="0.3">
      <c r="B25" s="3">
        <v>2004</v>
      </c>
      <c r="C25" s="3">
        <v>1563</v>
      </c>
      <c r="D25" s="12">
        <f t="shared" si="0"/>
        <v>0.73646999999999985</v>
      </c>
      <c r="E25" s="12">
        <f t="shared" si="1"/>
        <v>0.67880999999999947</v>
      </c>
      <c r="G25" s="3">
        <v>2284</v>
      </c>
      <c r="H25" s="3">
        <v>1859</v>
      </c>
      <c r="I25" s="12">
        <f t="shared" si="2"/>
        <v>0.70974999999999999</v>
      </c>
      <c r="J25" s="12">
        <f t="shared" si="3"/>
        <v>1.1268099999999985</v>
      </c>
      <c r="L25" s="3">
        <v>2559</v>
      </c>
      <c r="M25" s="3">
        <v>2076</v>
      </c>
      <c r="N25" s="12">
        <f t="shared" si="4"/>
        <v>0.80660999999999972</v>
      </c>
      <c r="O25" s="12">
        <f t="shared" si="5"/>
        <v>1.2314099999999999</v>
      </c>
      <c r="Q25" t="s">
        <v>60</v>
      </c>
    </row>
    <row r="26" spans="2:23" x14ac:dyDescent="0.3">
      <c r="B26" s="3">
        <v>1994</v>
      </c>
      <c r="C26" s="3">
        <v>1545</v>
      </c>
      <c r="D26" s="12">
        <f t="shared" si="0"/>
        <v>0.74982999999999989</v>
      </c>
      <c r="E26" s="12">
        <f t="shared" si="1"/>
        <v>0.62901000000000018</v>
      </c>
      <c r="G26" s="3">
        <v>2321</v>
      </c>
      <c r="H26" s="3">
        <v>1893</v>
      </c>
      <c r="I26" s="12">
        <f t="shared" si="2"/>
        <v>0.71475999999999973</v>
      </c>
      <c r="J26" s="12">
        <f t="shared" si="3"/>
        <v>1.1627399999999999</v>
      </c>
      <c r="L26" s="3">
        <v>2512</v>
      </c>
      <c r="M26" s="3">
        <v>2036</v>
      </c>
      <c r="N26" s="12">
        <f t="shared" si="4"/>
        <v>0.79492000000000007</v>
      </c>
      <c r="O26" s="12">
        <f t="shared" si="5"/>
        <v>1.2002799999999998</v>
      </c>
    </row>
    <row r="27" spans="2:23" ht="14.4" customHeight="1" x14ac:dyDescent="0.3">
      <c r="B27" s="3">
        <v>1993</v>
      </c>
      <c r="C27" s="3">
        <v>1545</v>
      </c>
      <c r="D27" s="12">
        <f t="shared" si="0"/>
        <v>0.74815999999999983</v>
      </c>
      <c r="E27" s="12">
        <f t="shared" si="1"/>
        <v>0.63222000000000023</v>
      </c>
      <c r="G27" s="3">
        <v>2322</v>
      </c>
      <c r="H27" s="3">
        <v>1893</v>
      </c>
      <c r="I27" s="12">
        <f t="shared" si="2"/>
        <v>0.71642999999999979</v>
      </c>
      <c r="J27" s="12">
        <f t="shared" si="3"/>
        <v>1.1595299999999997</v>
      </c>
      <c r="L27" s="3">
        <v>2472</v>
      </c>
      <c r="M27" s="3">
        <v>2017</v>
      </c>
      <c r="N27" s="12">
        <f t="shared" si="4"/>
        <v>0.75984999999999991</v>
      </c>
      <c r="O27" s="12">
        <f t="shared" si="5"/>
        <v>1.2422300000000004</v>
      </c>
      <c r="Q27" s="26" t="s">
        <v>61</v>
      </c>
      <c r="R27" s="26"/>
      <c r="S27" s="26"/>
      <c r="T27" s="26"/>
      <c r="U27" s="26"/>
      <c r="V27" s="26"/>
      <c r="W27" s="26"/>
    </row>
    <row r="28" spans="2:23" x14ac:dyDescent="0.3">
      <c r="B28" s="3">
        <v>2052</v>
      </c>
      <c r="C28" s="3">
        <v>1581</v>
      </c>
      <c r="D28" s="12">
        <f t="shared" si="0"/>
        <v>0.78656999999999966</v>
      </c>
      <c r="E28" s="12">
        <f t="shared" si="1"/>
        <v>0.60662999999999923</v>
      </c>
      <c r="G28" s="3">
        <v>2314</v>
      </c>
      <c r="H28" s="3">
        <v>1900</v>
      </c>
      <c r="I28" s="12">
        <f t="shared" si="2"/>
        <v>0.69137999999999966</v>
      </c>
      <c r="J28" s="12">
        <f t="shared" si="3"/>
        <v>1.2170600000000005</v>
      </c>
      <c r="L28" s="3">
        <v>2437</v>
      </c>
      <c r="M28" s="3">
        <v>1987</v>
      </c>
      <c r="N28" s="12">
        <f t="shared" si="4"/>
        <v>0.75149999999999995</v>
      </c>
      <c r="O28" s="12">
        <f t="shared" si="5"/>
        <v>1.2180800000000009</v>
      </c>
      <c r="Q28" s="26"/>
      <c r="R28" s="26"/>
      <c r="S28" s="26"/>
      <c r="T28" s="26"/>
      <c r="U28" s="26"/>
      <c r="V28" s="26"/>
      <c r="W28" s="26"/>
    </row>
    <row r="29" spans="2:23" x14ac:dyDescent="0.3">
      <c r="B29" s="3">
        <v>2019</v>
      </c>
      <c r="C29" s="3">
        <v>1560</v>
      </c>
      <c r="D29" s="12">
        <f t="shared" si="0"/>
        <v>0.76653000000000016</v>
      </c>
      <c r="E29" s="12">
        <f t="shared" si="1"/>
        <v>0.61701000000000017</v>
      </c>
      <c r="G29" s="3">
        <v>2309</v>
      </c>
      <c r="H29" s="3">
        <v>1898</v>
      </c>
      <c r="I29" s="12">
        <f t="shared" si="2"/>
        <v>0.68636999999999992</v>
      </c>
      <c r="J29" s="12">
        <f t="shared" si="3"/>
        <v>1.2240099999999994</v>
      </c>
      <c r="L29" s="3">
        <v>2521</v>
      </c>
      <c r="M29" s="3">
        <v>2032</v>
      </c>
      <c r="N29" s="12">
        <f t="shared" si="4"/>
        <v>0.81662999999999963</v>
      </c>
      <c r="O29" s="12">
        <f t="shared" si="5"/>
        <v>1.1531900000000006</v>
      </c>
      <c r="Q29" s="26"/>
      <c r="R29" s="26"/>
      <c r="S29" s="26"/>
      <c r="T29" s="26"/>
      <c r="U29" s="26"/>
      <c r="V29" s="26"/>
      <c r="W29" s="26"/>
    </row>
    <row r="30" spans="2:23" x14ac:dyDescent="0.3">
      <c r="B30" s="3">
        <v>2085</v>
      </c>
      <c r="C30" s="3">
        <v>1645</v>
      </c>
      <c r="D30" s="12">
        <f t="shared" si="0"/>
        <v>0.73479999999999968</v>
      </c>
      <c r="E30" s="12">
        <f t="shared" si="1"/>
        <v>0.7918999999999996</v>
      </c>
      <c r="G30" s="3">
        <v>2321</v>
      </c>
      <c r="H30" s="3">
        <v>1905</v>
      </c>
      <c r="I30" s="12">
        <f t="shared" si="2"/>
        <v>0.69471999999999978</v>
      </c>
      <c r="J30" s="12">
        <f t="shared" si="3"/>
        <v>1.2173400000000001</v>
      </c>
      <c r="L30" s="3">
        <v>2476</v>
      </c>
      <c r="M30" s="3">
        <v>1995</v>
      </c>
      <c r="N30" s="12">
        <f t="shared" si="4"/>
        <v>0.80327000000000048</v>
      </c>
      <c r="O30" s="12">
        <f t="shared" si="5"/>
        <v>1.1292899999999999</v>
      </c>
      <c r="Q30" s="26"/>
      <c r="R30" s="26"/>
      <c r="S30" s="26"/>
      <c r="T30" s="26"/>
      <c r="U30" s="26"/>
      <c r="V30" s="26"/>
      <c r="W30" s="26"/>
    </row>
    <row r="31" spans="2:23" x14ac:dyDescent="0.3">
      <c r="B31" s="3">
        <v>2097</v>
      </c>
      <c r="C31" s="3">
        <v>1646</v>
      </c>
      <c r="D31" s="12">
        <f t="shared" si="0"/>
        <v>0.75317000000000012</v>
      </c>
      <c r="E31" s="12">
        <f t="shared" si="1"/>
        <v>0.75792999999999933</v>
      </c>
      <c r="G31" s="3">
        <v>2312</v>
      </c>
      <c r="H31" s="3">
        <v>1873</v>
      </c>
      <c r="I31" s="12">
        <f t="shared" si="2"/>
        <v>0.73313000000000006</v>
      </c>
      <c r="J31" s="12">
        <f t="shared" si="3"/>
        <v>1.1006300000000002</v>
      </c>
      <c r="L31" s="3">
        <v>2516</v>
      </c>
      <c r="M31" s="3">
        <v>2003</v>
      </c>
      <c r="N31" s="12">
        <f t="shared" si="4"/>
        <v>0.85671000000000053</v>
      </c>
      <c r="O31" s="12">
        <f t="shared" si="5"/>
        <v>1.03729</v>
      </c>
    </row>
    <row r="32" spans="2:23" x14ac:dyDescent="0.3">
      <c r="B32" s="3">
        <v>2102</v>
      </c>
      <c r="C32" s="3">
        <v>1669</v>
      </c>
      <c r="D32" s="12">
        <f t="shared" si="0"/>
        <v>0.7231099999999997</v>
      </c>
      <c r="E32" s="12">
        <f t="shared" si="1"/>
        <v>0.84652999999999978</v>
      </c>
      <c r="G32" s="3">
        <v>2335</v>
      </c>
      <c r="H32" s="3">
        <v>1874</v>
      </c>
      <c r="I32" s="12">
        <f t="shared" si="2"/>
        <v>0.76986999999999994</v>
      </c>
      <c r="J32" s="12">
        <f t="shared" si="3"/>
        <v>1.0313499999999984</v>
      </c>
      <c r="L32" s="3">
        <v>2587</v>
      </c>
      <c r="M32" s="3">
        <v>2044</v>
      </c>
      <c r="N32" s="12">
        <f t="shared" si="4"/>
        <v>0.90680999999999989</v>
      </c>
      <c r="O32" s="12">
        <f t="shared" si="5"/>
        <v>0.99592999999999843</v>
      </c>
    </row>
    <row r="33" spans="2:15" x14ac:dyDescent="0.3">
      <c r="B33" s="3">
        <v>2092</v>
      </c>
      <c r="C33" s="3">
        <v>1682</v>
      </c>
      <c r="D33" s="12">
        <f t="shared" si="0"/>
        <v>0.68469999999999986</v>
      </c>
      <c r="E33" s="12">
        <f t="shared" si="1"/>
        <v>0.93777999999999972</v>
      </c>
      <c r="G33" s="3">
        <v>2293</v>
      </c>
      <c r="H33" s="3">
        <v>1856</v>
      </c>
      <c r="I33" s="12">
        <f t="shared" si="2"/>
        <v>0.72978999999999994</v>
      </c>
      <c r="J33" s="12">
        <f t="shared" si="3"/>
        <v>1.0842699999999996</v>
      </c>
      <c r="L33" s="3">
        <v>2713</v>
      </c>
      <c r="M33" s="3">
        <v>2111</v>
      </c>
      <c r="N33" s="12">
        <f t="shared" si="4"/>
        <v>1.0053400000000001</v>
      </c>
      <c r="O33" s="12">
        <f t="shared" si="5"/>
        <v>0.89631999999999967</v>
      </c>
    </row>
    <row r="34" spans="2:15" x14ac:dyDescent="0.3">
      <c r="B34" s="3">
        <v>2066</v>
      </c>
      <c r="C34" s="3">
        <v>1677</v>
      </c>
      <c r="D34" s="12">
        <f t="shared" si="0"/>
        <v>0.64963000000000015</v>
      </c>
      <c r="E34" s="12">
        <f t="shared" si="1"/>
        <v>0.99848999999999977</v>
      </c>
      <c r="G34" s="3">
        <v>2277</v>
      </c>
      <c r="H34" s="3">
        <v>1824</v>
      </c>
      <c r="I34" s="12">
        <f t="shared" si="2"/>
        <v>0.75650999999999979</v>
      </c>
      <c r="J34" s="12">
        <f t="shared" si="3"/>
        <v>0.99002999999999886</v>
      </c>
      <c r="L34" s="3">
        <v>2771</v>
      </c>
      <c r="M34" s="3">
        <v>2171</v>
      </c>
      <c r="N34" s="12">
        <f t="shared" si="4"/>
        <v>1.002</v>
      </c>
      <c r="O34" s="12">
        <f t="shared" si="5"/>
        <v>0.98313999999999946</v>
      </c>
    </row>
    <row r="35" spans="2:15" x14ac:dyDescent="0.3">
      <c r="B35" s="3">
        <v>2058</v>
      </c>
      <c r="C35" s="3">
        <v>1640</v>
      </c>
      <c r="D35" s="12">
        <f t="shared" si="0"/>
        <v>0.6980599999999999</v>
      </c>
      <c r="E35" s="12">
        <f t="shared" si="1"/>
        <v>0.85581999999999969</v>
      </c>
      <c r="G35" s="3">
        <v>2272</v>
      </c>
      <c r="H35" s="3">
        <v>1803</v>
      </c>
      <c r="I35" s="12">
        <f t="shared" si="2"/>
        <v>0.78322999999999998</v>
      </c>
      <c r="J35" s="12">
        <f t="shared" si="3"/>
        <v>0.91052999999999973</v>
      </c>
      <c r="L35" s="3">
        <v>2799</v>
      </c>
      <c r="M35" s="3">
        <v>2168</v>
      </c>
      <c r="N35" s="12">
        <f t="shared" si="4"/>
        <v>1.0537699999999999</v>
      </c>
      <c r="O35" s="12">
        <f t="shared" si="5"/>
        <v>0.87961000000000056</v>
      </c>
    </row>
    <row r="36" spans="2:15" x14ac:dyDescent="0.3">
      <c r="B36" s="3">
        <v>2097</v>
      </c>
      <c r="C36" s="3">
        <v>1666</v>
      </c>
      <c r="D36" s="12">
        <f t="shared" si="0"/>
        <v>0.71977000000000002</v>
      </c>
      <c r="E36" s="12">
        <f t="shared" si="1"/>
        <v>0.84892999999999941</v>
      </c>
      <c r="G36" s="3">
        <v>2270</v>
      </c>
      <c r="H36" s="3">
        <v>1798</v>
      </c>
      <c r="I36" s="12">
        <f t="shared" si="2"/>
        <v>0.78823999999999983</v>
      </c>
      <c r="J36" s="12">
        <f t="shared" si="3"/>
        <v>0.89419999999999977</v>
      </c>
      <c r="L36" s="3">
        <v>2733</v>
      </c>
      <c r="M36" s="3">
        <v>2121</v>
      </c>
      <c r="N36" s="12">
        <f t="shared" si="4"/>
        <v>1.0220400000000001</v>
      </c>
      <c r="O36" s="12">
        <f t="shared" si="5"/>
        <v>0.87761999999999896</v>
      </c>
    </row>
    <row r="37" spans="2:15" x14ac:dyDescent="0.3">
      <c r="B37" s="3">
        <v>2067</v>
      </c>
      <c r="C37" s="3">
        <v>1646</v>
      </c>
      <c r="D37" s="12">
        <f t="shared" si="0"/>
        <v>0.70307000000000019</v>
      </c>
      <c r="E37" s="12">
        <f t="shared" si="1"/>
        <v>0.8542299999999996</v>
      </c>
      <c r="G37" s="3">
        <v>2233</v>
      </c>
      <c r="H37" s="3">
        <v>1765</v>
      </c>
      <c r="I37" s="12">
        <f t="shared" si="2"/>
        <v>0.78155999999999992</v>
      </c>
      <c r="J37" s="12">
        <f t="shared" si="3"/>
        <v>0.8628199999999997</v>
      </c>
      <c r="L37" s="3">
        <v>2693</v>
      </c>
      <c r="M37" s="3">
        <v>2116</v>
      </c>
      <c r="N37" s="12">
        <f t="shared" si="4"/>
        <v>0.96358999999999972</v>
      </c>
      <c r="O37" s="12">
        <f t="shared" si="5"/>
        <v>0.98326999999999865</v>
      </c>
    </row>
    <row r="38" spans="2:15" x14ac:dyDescent="0.3">
      <c r="B38" s="3">
        <v>2067</v>
      </c>
      <c r="C38" s="3">
        <v>1645</v>
      </c>
      <c r="D38" s="12">
        <f t="shared" si="0"/>
        <v>0.70473999999999981</v>
      </c>
      <c r="E38" s="12">
        <f t="shared" si="1"/>
        <v>0.84968000000000032</v>
      </c>
      <c r="G38" s="3">
        <v>2231</v>
      </c>
      <c r="H38" s="3">
        <v>1764</v>
      </c>
      <c r="I38" s="12">
        <f t="shared" si="2"/>
        <v>0.77989000000000031</v>
      </c>
      <c r="J38" s="12">
        <f t="shared" si="3"/>
        <v>0.86468999999999963</v>
      </c>
      <c r="L38" s="3">
        <v>2649</v>
      </c>
      <c r="M38" s="3">
        <v>2095</v>
      </c>
      <c r="N38" s="12">
        <f t="shared" si="4"/>
        <v>0.92518000000000034</v>
      </c>
      <c r="O38" s="12">
        <f t="shared" si="5"/>
        <v>1.028960000000001</v>
      </c>
    </row>
    <row r="39" spans="2:15" x14ac:dyDescent="0.3">
      <c r="B39" s="3">
        <v>2071</v>
      </c>
      <c r="C39" s="3">
        <v>1661</v>
      </c>
      <c r="D39" s="12">
        <f t="shared" si="0"/>
        <v>0.68469999999999986</v>
      </c>
      <c r="E39" s="12">
        <f t="shared" si="1"/>
        <v>0.90963999999999945</v>
      </c>
      <c r="G39" s="3">
        <v>2270</v>
      </c>
      <c r="H39" s="3">
        <v>1770</v>
      </c>
      <c r="I39" s="12">
        <f t="shared" si="2"/>
        <v>0.83499999999999952</v>
      </c>
      <c r="J39" s="12">
        <f t="shared" si="3"/>
        <v>0.76680000000000015</v>
      </c>
      <c r="L39" s="3">
        <v>2602</v>
      </c>
      <c r="M39" s="3">
        <v>2064</v>
      </c>
      <c r="N39" s="12">
        <f t="shared" si="4"/>
        <v>0.89846000000000048</v>
      </c>
      <c r="O39" s="12">
        <f t="shared" si="5"/>
        <v>1.0387799999999989</v>
      </c>
    </row>
    <row r="40" spans="2:15" x14ac:dyDescent="0.3">
      <c r="B40" s="3">
        <v>2080</v>
      </c>
      <c r="C40" s="3">
        <v>1663</v>
      </c>
      <c r="D40" s="12">
        <f t="shared" si="0"/>
        <v>0.69638999999999984</v>
      </c>
      <c r="E40" s="12">
        <f t="shared" si="1"/>
        <v>0.88984999999999947</v>
      </c>
      <c r="G40" s="3">
        <v>2369</v>
      </c>
      <c r="H40" s="3">
        <v>1827</v>
      </c>
      <c r="I40" s="12">
        <f t="shared" si="2"/>
        <v>0.90514000000000028</v>
      </c>
      <c r="J40" s="12">
        <f t="shared" si="3"/>
        <v>0.70836000000000054</v>
      </c>
      <c r="L40" s="3">
        <v>2602</v>
      </c>
      <c r="M40" s="3">
        <v>2064</v>
      </c>
      <c r="N40" s="12">
        <f t="shared" si="4"/>
        <v>0.89846000000000048</v>
      </c>
      <c r="O40" s="12">
        <f t="shared" si="5"/>
        <v>1.0387799999999989</v>
      </c>
    </row>
    <row r="41" spans="2:15" x14ac:dyDescent="0.3">
      <c r="B41" s="3">
        <v>2040</v>
      </c>
      <c r="C41" s="3">
        <v>1626</v>
      </c>
      <c r="D41" s="12">
        <f t="shared" si="0"/>
        <v>0.69137999999999966</v>
      </c>
      <c r="E41" s="12">
        <f t="shared" si="1"/>
        <v>0.84989999999999966</v>
      </c>
      <c r="G41" s="3">
        <v>2381</v>
      </c>
      <c r="H41" s="3">
        <v>1844</v>
      </c>
      <c r="I41" s="12">
        <f t="shared" si="2"/>
        <v>0.89678999999999998</v>
      </c>
      <c r="J41" s="12">
        <f t="shared" si="3"/>
        <v>0.74718999999999869</v>
      </c>
      <c r="L41" s="3">
        <v>2611</v>
      </c>
      <c r="M41" s="3">
        <v>2062</v>
      </c>
      <c r="N41" s="12">
        <f t="shared" si="4"/>
        <v>0.91682999999999992</v>
      </c>
      <c r="O41" s="12">
        <f t="shared" si="5"/>
        <v>1.000790000000001</v>
      </c>
    </row>
    <row r="42" spans="2:15" x14ac:dyDescent="0.3">
      <c r="B42" s="3">
        <v>2025</v>
      </c>
      <c r="C42" s="3">
        <v>1606</v>
      </c>
      <c r="D42" s="12">
        <f t="shared" si="0"/>
        <v>0.69972999999999996</v>
      </c>
      <c r="E42" s="12">
        <f t="shared" si="1"/>
        <v>0.80704999999999927</v>
      </c>
      <c r="G42" s="3">
        <v>2382</v>
      </c>
      <c r="H42" s="3">
        <v>1863</v>
      </c>
      <c r="I42" s="12">
        <f t="shared" si="2"/>
        <v>0.86673</v>
      </c>
      <c r="J42" s="12">
        <f t="shared" si="3"/>
        <v>0.83042999999999934</v>
      </c>
      <c r="L42" s="3">
        <v>2600</v>
      </c>
      <c r="M42" s="3">
        <v>2068</v>
      </c>
      <c r="N42" s="12">
        <f t="shared" si="4"/>
        <v>0.88844000000000001</v>
      </c>
      <c r="O42" s="12">
        <f t="shared" si="5"/>
        <v>1.0633999999999997</v>
      </c>
    </row>
    <row r="43" spans="2:15" x14ac:dyDescent="0.3">
      <c r="B43" s="3">
        <v>2043</v>
      </c>
      <c r="C43" s="3">
        <v>1644</v>
      </c>
      <c r="D43" s="12">
        <f t="shared" si="0"/>
        <v>0.66632999999999998</v>
      </c>
      <c r="E43" s="12">
        <f t="shared" si="1"/>
        <v>0.92217000000000005</v>
      </c>
      <c r="G43" s="3">
        <v>2409</v>
      </c>
      <c r="H43" s="3">
        <v>1887</v>
      </c>
      <c r="I43" s="12">
        <f t="shared" si="2"/>
        <v>0.87173999999999974</v>
      </c>
      <c r="J43" s="12">
        <f t="shared" si="3"/>
        <v>0.85296000000000005</v>
      </c>
      <c r="L43" s="3">
        <v>2587</v>
      </c>
      <c r="M43" s="3">
        <v>2066</v>
      </c>
      <c r="N43" s="12">
        <f t="shared" si="4"/>
        <v>0.87007000000000012</v>
      </c>
      <c r="O43" s="12">
        <f t="shared" si="5"/>
        <v>1.0960299999999987</v>
      </c>
    </row>
    <row r="44" spans="2:15" x14ac:dyDescent="0.3">
      <c r="B44" s="3">
        <v>2045</v>
      </c>
      <c r="C44" s="3">
        <v>1640</v>
      </c>
      <c r="D44" s="12">
        <f t="shared" si="0"/>
        <v>0.6763499999999999</v>
      </c>
      <c r="E44" s="12">
        <f t="shared" si="1"/>
        <v>0.89755000000000018</v>
      </c>
      <c r="G44" s="3">
        <v>2409</v>
      </c>
      <c r="H44" s="3">
        <v>1887</v>
      </c>
      <c r="I44" s="12">
        <f t="shared" si="2"/>
        <v>0.87173999999999974</v>
      </c>
      <c r="J44" s="12">
        <f t="shared" si="3"/>
        <v>0.85296000000000005</v>
      </c>
      <c r="L44" s="3">
        <v>2582</v>
      </c>
      <c r="M44" s="3">
        <v>2066</v>
      </c>
      <c r="N44" s="12">
        <f t="shared" si="4"/>
        <v>0.86171999999999982</v>
      </c>
      <c r="O44" s="12">
        <f t="shared" si="5"/>
        <v>1.11208</v>
      </c>
    </row>
    <row r="45" spans="2:15" x14ac:dyDescent="0.3">
      <c r="B45" s="3">
        <v>2083</v>
      </c>
      <c r="C45" s="3">
        <v>1681</v>
      </c>
      <c r="D45" s="12">
        <f t="shared" si="0"/>
        <v>0.67133999999999971</v>
      </c>
      <c r="E45" s="12">
        <f t="shared" si="1"/>
        <v>0.96211999999999898</v>
      </c>
      <c r="G45" s="3">
        <v>2369</v>
      </c>
      <c r="H45" s="3">
        <v>1892</v>
      </c>
      <c r="I45" s="12">
        <f t="shared" si="2"/>
        <v>0.79659000000000013</v>
      </c>
      <c r="J45" s="12">
        <f t="shared" si="3"/>
        <v>1.0041100000000005</v>
      </c>
      <c r="L45" s="3">
        <v>2586</v>
      </c>
      <c r="M45" s="3">
        <v>2077</v>
      </c>
      <c r="N45" s="12">
        <f t="shared" si="4"/>
        <v>0.85003000000000017</v>
      </c>
      <c r="O45" s="12">
        <f t="shared" si="5"/>
        <v>1.1492900000000008</v>
      </c>
    </row>
    <row r="46" spans="2:15" x14ac:dyDescent="0.3">
      <c r="B46" s="3">
        <v>2074</v>
      </c>
      <c r="C46" s="3">
        <v>1649</v>
      </c>
      <c r="D46" s="12">
        <f t="shared" si="0"/>
        <v>0.70974999999999999</v>
      </c>
      <c r="E46" s="12">
        <f t="shared" si="1"/>
        <v>0.84540999999999988</v>
      </c>
      <c r="G46" s="3">
        <v>2292</v>
      </c>
      <c r="H46" s="3">
        <v>1869</v>
      </c>
      <c r="I46" s="12">
        <f t="shared" si="2"/>
        <v>0.70640999999999987</v>
      </c>
      <c r="J46" s="12">
        <f t="shared" si="3"/>
        <v>1.1466299999999991</v>
      </c>
      <c r="L46" s="3">
        <v>2595</v>
      </c>
      <c r="M46" s="3">
        <v>2091</v>
      </c>
      <c r="N46" s="12">
        <f t="shared" si="4"/>
        <v>0.84167999999999987</v>
      </c>
      <c r="O46" s="12">
        <f t="shared" si="5"/>
        <v>1.1840999999999986</v>
      </c>
    </row>
    <row r="47" spans="2:15" x14ac:dyDescent="0.3">
      <c r="B47" s="3">
        <v>2077</v>
      </c>
      <c r="C47" s="3">
        <v>1651</v>
      </c>
      <c r="D47" s="12">
        <f t="shared" si="0"/>
        <v>0.71141999999999961</v>
      </c>
      <c r="E47" s="12">
        <f t="shared" si="1"/>
        <v>0.84487999999999919</v>
      </c>
      <c r="G47" s="3">
        <v>2211</v>
      </c>
      <c r="H47" s="3">
        <v>1810</v>
      </c>
      <c r="I47" s="12">
        <f t="shared" si="2"/>
        <v>0.6696700000000001</v>
      </c>
      <c r="J47" s="12">
        <f t="shared" si="3"/>
        <v>1.1381900000000005</v>
      </c>
      <c r="L47" s="3">
        <v>2561</v>
      </c>
      <c r="M47" s="3">
        <v>2068</v>
      </c>
      <c r="N47" s="12">
        <f t="shared" si="4"/>
        <v>0.82330999999999999</v>
      </c>
      <c r="O47" s="12">
        <f t="shared" si="5"/>
        <v>1.18859</v>
      </c>
    </row>
    <row r="48" spans="2:15" x14ac:dyDescent="0.3">
      <c r="B48" s="3">
        <v>2082</v>
      </c>
      <c r="C48" s="3">
        <v>1684</v>
      </c>
      <c r="D48" s="12">
        <f t="shared" si="0"/>
        <v>0.66466000000000036</v>
      </c>
      <c r="E48" s="12">
        <f t="shared" si="1"/>
        <v>0.97897999999999952</v>
      </c>
      <c r="G48" s="3">
        <v>2216</v>
      </c>
      <c r="H48" s="3">
        <v>1844</v>
      </c>
      <c r="I48" s="12">
        <f t="shared" si="2"/>
        <v>0.62123999999999979</v>
      </c>
      <c r="J48" s="12">
        <f t="shared" si="3"/>
        <v>1.2768399999999993</v>
      </c>
      <c r="L48" s="3">
        <v>2517</v>
      </c>
      <c r="M48" s="3">
        <v>2048</v>
      </c>
      <c r="N48" s="12">
        <f t="shared" si="4"/>
        <v>0.78322999999999954</v>
      </c>
      <c r="O48" s="12">
        <f t="shared" si="5"/>
        <v>1.2388299999999999</v>
      </c>
    </row>
    <row r="49" spans="2:15" x14ac:dyDescent="0.3">
      <c r="B49" s="3">
        <v>2067</v>
      </c>
      <c r="C49" s="3">
        <v>1665</v>
      </c>
      <c r="D49" s="12">
        <f t="shared" si="0"/>
        <v>0.67134000000000016</v>
      </c>
      <c r="E49" s="12">
        <f t="shared" si="1"/>
        <v>0.94068000000000029</v>
      </c>
      <c r="G49" s="3">
        <v>2235</v>
      </c>
      <c r="H49" s="3">
        <v>1844</v>
      </c>
      <c r="I49" s="12">
        <f t="shared" si="2"/>
        <v>0.65296999999999983</v>
      </c>
      <c r="J49" s="12">
        <f t="shared" si="3"/>
        <v>1.2158499999999985</v>
      </c>
      <c r="L49" s="3">
        <v>2479</v>
      </c>
      <c r="M49" s="3">
        <v>2017</v>
      </c>
      <c r="N49" s="12">
        <f t="shared" si="4"/>
        <v>0.77153999999999956</v>
      </c>
      <c r="O49" s="12">
        <f t="shared" si="5"/>
        <v>1.2197600000000002</v>
      </c>
    </row>
    <row r="50" spans="2:15" x14ac:dyDescent="0.3">
      <c r="B50">
        <v>2050</v>
      </c>
      <c r="C50">
        <v>1665</v>
      </c>
      <c r="D50" s="12">
        <f t="shared" si="0"/>
        <v>0.64295000000000024</v>
      </c>
      <c r="E50" s="12">
        <f t="shared" si="1"/>
        <v>0.99524999999999997</v>
      </c>
      <c r="G50">
        <v>2232</v>
      </c>
      <c r="H50">
        <v>1834</v>
      </c>
      <c r="I50" s="12">
        <f t="shared" ref="I50:I93" si="6">(1.67*G50-1.67*H50)/1000</f>
        <v>0.66466000000000036</v>
      </c>
      <c r="J50" s="12">
        <f t="shared" ref="J50:J93" si="7">(4.55*H50-3.21*G50)/1000</f>
        <v>1.1799799999999987</v>
      </c>
      <c r="L50">
        <v>2474</v>
      </c>
      <c r="M50">
        <v>2003</v>
      </c>
      <c r="N50" s="12">
        <f t="shared" ref="N50:N94" si="8">(1.67*L50-1.67*M50)/1000</f>
        <v>0.78657000000000021</v>
      </c>
      <c r="O50" s="12">
        <f t="shared" ref="O50:O94" si="9">(4.55*M50-3.21*L50)/1000</f>
        <v>1.1721099999999998</v>
      </c>
    </row>
    <row r="51" spans="2:15" x14ac:dyDescent="0.3">
      <c r="B51">
        <v>2047</v>
      </c>
      <c r="C51">
        <v>1668</v>
      </c>
      <c r="D51" s="12">
        <f t="shared" si="0"/>
        <v>0.63292999999999988</v>
      </c>
      <c r="E51" s="12">
        <f t="shared" si="1"/>
        <v>1.0185299999999997</v>
      </c>
      <c r="G51">
        <v>2280</v>
      </c>
      <c r="H51">
        <v>1844</v>
      </c>
      <c r="I51" s="12">
        <f t="shared" si="6"/>
        <v>0.72811999999999988</v>
      </c>
      <c r="J51" s="12">
        <f t="shared" si="7"/>
        <v>1.0713999999999988</v>
      </c>
      <c r="L51">
        <v>2521</v>
      </c>
      <c r="M51">
        <v>2030</v>
      </c>
      <c r="N51" s="12">
        <f t="shared" si="8"/>
        <v>0.81996999999999975</v>
      </c>
      <c r="O51" s="12">
        <f t="shared" si="9"/>
        <v>1.1440900000000001</v>
      </c>
    </row>
    <row r="52" spans="2:15" x14ac:dyDescent="0.3">
      <c r="B52">
        <v>2019</v>
      </c>
      <c r="C52">
        <v>1640</v>
      </c>
      <c r="D52" s="12">
        <f t="shared" si="0"/>
        <v>0.63293000000000033</v>
      </c>
      <c r="E52" s="12">
        <f t="shared" si="1"/>
        <v>0.98101000000000027</v>
      </c>
      <c r="G52">
        <v>2205</v>
      </c>
      <c r="H52">
        <v>1765</v>
      </c>
      <c r="I52" s="12">
        <f t="shared" si="6"/>
        <v>0.73480000000000023</v>
      </c>
      <c r="J52" s="12">
        <f t="shared" si="7"/>
        <v>0.95269999999999977</v>
      </c>
      <c r="L52">
        <v>2496</v>
      </c>
      <c r="M52">
        <v>2012</v>
      </c>
      <c r="N52" s="12">
        <f t="shared" si="8"/>
        <v>0.80827999999999978</v>
      </c>
      <c r="O52" s="12">
        <f t="shared" si="9"/>
        <v>1.1424400000000006</v>
      </c>
    </row>
    <row r="53" spans="2:15" x14ac:dyDescent="0.3">
      <c r="B53">
        <v>2018</v>
      </c>
      <c r="C53">
        <v>1640</v>
      </c>
      <c r="D53" s="12">
        <f t="shared" si="0"/>
        <v>0.63126000000000027</v>
      </c>
      <c r="E53" s="12">
        <f t="shared" si="1"/>
        <v>0.98422000000000021</v>
      </c>
      <c r="G53">
        <v>2289</v>
      </c>
      <c r="H53">
        <v>1819</v>
      </c>
      <c r="I53" s="12">
        <f t="shared" si="6"/>
        <v>0.7848999999999996</v>
      </c>
      <c r="J53" s="12">
        <f t="shared" si="7"/>
        <v>0.92875999999999936</v>
      </c>
      <c r="L53">
        <v>2497</v>
      </c>
      <c r="M53">
        <v>2012</v>
      </c>
      <c r="N53" s="12">
        <f t="shared" si="8"/>
        <v>0.80994999999999984</v>
      </c>
      <c r="O53" s="12">
        <f t="shared" si="9"/>
        <v>1.1392300000000004</v>
      </c>
    </row>
    <row r="54" spans="2:15" x14ac:dyDescent="0.3">
      <c r="B54">
        <v>2053</v>
      </c>
      <c r="C54">
        <v>1667</v>
      </c>
      <c r="D54" s="12">
        <f t="shared" si="0"/>
        <v>0.64461999999999986</v>
      </c>
      <c r="E54" s="12">
        <f t="shared" si="1"/>
        <v>0.99471999999999938</v>
      </c>
      <c r="G54">
        <v>2364</v>
      </c>
      <c r="H54">
        <v>1874</v>
      </c>
      <c r="I54" s="12">
        <f t="shared" si="6"/>
        <v>0.81829999999999969</v>
      </c>
      <c r="J54" s="12">
        <f t="shared" si="7"/>
        <v>0.93825999999999932</v>
      </c>
      <c r="L54">
        <v>2512</v>
      </c>
      <c r="M54">
        <v>2028</v>
      </c>
      <c r="N54" s="12">
        <f t="shared" si="8"/>
        <v>0.80828000000000022</v>
      </c>
      <c r="O54" s="12">
        <f t="shared" si="9"/>
        <v>1.16388</v>
      </c>
    </row>
    <row r="55" spans="2:15" x14ac:dyDescent="0.3">
      <c r="B55">
        <v>2060</v>
      </c>
      <c r="C55">
        <v>1639</v>
      </c>
      <c r="D55" s="12">
        <f t="shared" si="0"/>
        <v>0.70306999999999975</v>
      </c>
      <c r="E55" s="12">
        <f t="shared" si="1"/>
        <v>0.84484999999999943</v>
      </c>
      <c r="G55">
        <v>2465</v>
      </c>
      <c r="H55">
        <v>1881</v>
      </c>
      <c r="I55" s="12">
        <f t="shared" si="6"/>
        <v>0.97528000000000015</v>
      </c>
      <c r="J55" s="12">
        <f t="shared" si="7"/>
        <v>0.64589999999999959</v>
      </c>
      <c r="L55">
        <v>2546</v>
      </c>
      <c r="M55">
        <v>2020</v>
      </c>
      <c r="N55" s="12">
        <f t="shared" si="8"/>
        <v>0.87842000000000009</v>
      </c>
      <c r="O55" s="12">
        <f t="shared" si="9"/>
        <v>1.0183400000000002</v>
      </c>
    </row>
    <row r="56" spans="2:15" x14ac:dyDescent="0.3">
      <c r="B56">
        <v>2068</v>
      </c>
      <c r="C56">
        <v>1647</v>
      </c>
      <c r="D56" s="12">
        <f t="shared" si="0"/>
        <v>0.70307000000000019</v>
      </c>
      <c r="E56" s="12">
        <f t="shared" si="1"/>
        <v>0.85556999999999972</v>
      </c>
      <c r="G56">
        <v>2426</v>
      </c>
      <c r="H56">
        <v>1875</v>
      </c>
      <c r="I56" s="12">
        <f t="shared" si="6"/>
        <v>0.9201699999999996</v>
      </c>
      <c r="J56" s="12">
        <f t="shared" si="7"/>
        <v>0.74378999999999995</v>
      </c>
      <c r="L56">
        <v>2592</v>
      </c>
      <c r="M56">
        <v>2031</v>
      </c>
      <c r="N56" s="12">
        <f t="shared" si="8"/>
        <v>0.93686999999999943</v>
      </c>
      <c r="O56" s="12">
        <f t="shared" si="9"/>
        <v>0.9207299999999996</v>
      </c>
    </row>
    <row r="57" spans="2:15" x14ac:dyDescent="0.3">
      <c r="B57">
        <v>2087</v>
      </c>
      <c r="C57">
        <v>1656</v>
      </c>
      <c r="D57" s="12">
        <f t="shared" si="0"/>
        <v>0.71977000000000002</v>
      </c>
      <c r="E57" s="12">
        <f t="shared" si="1"/>
        <v>0.83552999999999977</v>
      </c>
      <c r="G57">
        <v>2360</v>
      </c>
      <c r="H57">
        <v>1852</v>
      </c>
      <c r="I57" s="12">
        <f t="shared" si="6"/>
        <v>0.84836000000000011</v>
      </c>
      <c r="J57" s="12">
        <f t="shared" si="7"/>
        <v>0.85099999999999998</v>
      </c>
      <c r="L57">
        <v>2629</v>
      </c>
      <c r="M57">
        <v>2057</v>
      </c>
      <c r="N57" s="12">
        <f t="shared" si="8"/>
        <v>0.95523999999999931</v>
      </c>
      <c r="O57" s="12">
        <f t="shared" si="9"/>
        <v>0.92026000000000019</v>
      </c>
    </row>
    <row r="58" spans="2:15" x14ac:dyDescent="0.3">
      <c r="B58">
        <v>2099</v>
      </c>
      <c r="C58">
        <v>1677</v>
      </c>
      <c r="D58" s="12">
        <f t="shared" si="0"/>
        <v>0.70474000000000026</v>
      </c>
      <c r="E58" s="12">
        <f t="shared" si="1"/>
        <v>0.89255999999999946</v>
      </c>
      <c r="G58">
        <v>2360</v>
      </c>
      <c r="H58">
        <v>1859</v>
      </c>
      <c r="I58" s="12">
        <f t="shared" si="6"/>
        <v>0.83667000000000002</v>
      </c>
      <c r="J58" s="12">
        <f t="shared" si="7"/>
        <v>0.88284999999999858</v>
      </c>
      <c r="L58">
        <v>2607</v>
      </c>
      <c r="M58">
        <v>2030</v>
      </c>
      <c r="N58" s="12">
        <f t="shared" si="8"/>
        <v>0.96358999999999972</v>
      </c>
      <c r="O58" s="12">
        <f t="shared" si="9"/>
        <v>0.86803000000000063</v>
      </c>
    </row>
    <row r="59" spans="2:15" x14ac:dyDescent="0.3">
      <c r="B59">
        <v>2117</v>
      </c>
      <c r="C59">
        <v>1677</v>
      </c>
      <c r="D59" s="12">
        <f t="shared" si="0"/>
        <v>0.73480000000000023</v>
      </c>
      <c r="E59" s="12">
        <f t="shared" si="1"/>
        <v>0.83477999999999974</v>
      </c>
      <c r="G59">
        <v>2416</v>
      </c>
      <c r="H59">
        <v>1897</v>
      </c>
      <c r="I59" s="12">
        <f t="shared" si="6"/>
        <v>0.86673</v>
      </c>
      <c r="J59" s="12">
        <f t="shared" si="7"/>
        <v>0.87599000000000071</v>
      </c>
      <c r="L59">
        <v>2632</v>
      </c>
      <c r="M59">
        <v>2023</v>
      </c>
      <c r="N59" s="12">
        <f t="shared" si="8"/>
        <v>1.0170299999999997</v>
      </c>
      <c r="O59" s="12">
        <f t="shared" si="9"/>
        <v>0.75593000000000032</v>
      </c>
    </row>
    <row r="60" spans="2:15" x14ac:dyDescent="0.3">
      <c r="B60">
        <v>2115</v>
      </c>
      <c r="C60">
        <v>1667</v>
      </c>
      <c r="D60" s="12">
        <f t="shared" si="0"/>
        <v>0.74815999999999983</v>
      </c>
      <c r="E60" s="12">
        <f t="shared" si="1"/>
        <v>0.79569999999999985</v>
      </c>
      <c r="G60">
        <v>2390</v>
      </c>
      <c r="H60">
        <v>1882</v>
      </c>
      <c r="I60" s="12">
        <f t="shared" si="6"/>
        <v>0.84835999999999967</v>
      </c>
      <c r="J60" s="12">
        <f t="shared" si="7"/>
        <v>0.89120000000000077</v>
      </c>
      <c r="L60">
        <v>2631</v>
      </c>
      <c r="M60">
        <v>2023</v>
      </c>
      <c r="N60" s="12">
        <f t="shared" si="8"/>
        <v>1.0153599999999996</v>
      </c>
      <c r="O60" s="12">
        <f t="shared" si="9"/>
        <v>0.75913999999999937</v>
      </c>
    </row>
    <row r="61" spans="2:15" x14ac:dyDescent="0.3">
      <c r="B61">
        <v>2075</v>
      </c>
      <c r="C61">
        <v>1658</v>
      </c>
      <c r="D61" s="12">
        <f t="shared" si="0"/>
        <v>0.69639000000000029</v>
      </c>
      <c r="E61" s="12">
        <f t="shared" si="1"/>
        <v>0.88314999999999966</v>
      </c>
      <c r="G61">
        <v>2396</v>
      </c>
      <c r="H61">
        <v>1882</v>
      </c>
      <c r="I61" s="12">
        <f t="shared" si="6"/>
        <v>0.8583799999999997</v>
      </c>
      <c r="J61" s="12">
        <f t="shared" si="7"/>
        <v>0.87194000000000049</v>
      </c>
      <c r="L61">
        <v>2636</v>
      </c>
      <c r="M61">
        <v>2037</v>
      </c>
      <c r="N61" s="12">
        <f t="shared" si="8"/>
        <v>1.0003299999999999</v>
      </c>
      <c r="O61" s="12">
        <f t="shared" si="9"/>
        <v>0.8067900000000009</v>
      </c>
    </row>
    <row r="62" spans="2:15" x14ac:dyDescent="0.3">
      <c r="B62">
        <v>2073</v>
      </c>
      <c r="C62">
        <v>1704</v>
      </c>
      <c r="D62" s="12">
        <f t="shared" si="0"/>
        <v>0.61623000000000006</v>
      </c>
      <c r="E62" s="12">
        <f t="shared" si="1"/>
        <v>1.0988699999999998</v>
      </c>
      <c r="G62">
        <v>2397</v>
      </c>
      <c r="H62">
        <v>1883</v>
      </c>
      <c r="I62" s="12">
        <f t="shared" si="6"/>
        <v>0.85838000000000014</v>
      </c>
      <c r="J62" s="12">
        <f t="shared" si="7"/>
        <v>0.87327999999999972</v>
      </c>
      <c r="L62">
        <v>2663</v>
      </c>
      <c r="M62">
        <v>2062</v>
      </c>
      <c r="N62" s="12">
        <f t="shared" si="8"/>
        <v>1.0036700000000001</v>
      </c>
      <c r="O62" s="12">
        <f t="shared" si="9"/>
        <v>0.83387000000000078</v>
      </c>
    </row>
    <row r="63" spans="2:15" x14ac:dyDescent="0.3">
      <c r="B63">
        <v>2073</v>
      </c>
      <c r="C63">
        <v>1704</v>
      </c>
      <c r="D63" s="12">
        <f t="shared" si="0"/>
        <v>0.61623000000000006</v>
      </c>
      <c r="E63" s="12">
        <f t="shared" si="1"/>
        <v>1.0988699999999998</v>
      </c>
      <c r="G63">
        <v>2421</v>
      </c>
      <c r="H63">
        <v>1903</v>
      </c>
      <c r="I63" s="12">
        <f t="shared" si="6"/>
        <v>0.86505999999999994</v>
      </c>
      <c r="J63" s="12">
        <f t="shared" si="7"/>
        <v>0.88723999999999981</v>
      </c>
      <c r="L63">
        <v>2641</v>
      </c>
      <c r="M63">
        <v>2050</v>
      </c>
      <c r="N63" s="12">
        <f t="shared" si="8"/>
        <v>0.98697000000000024</v>
      </c>
      <c r="O63" s="12">
        <f t="shared" si="9"/>
        <v>0.84988999999999937</v>
      </c>
    </row>
    <row r="64" spans="2:15" x14ac:dyDescent="0.3">
      <c r="B64">
        <v>2090</v>
      </c>
      <c r="C64">
        <v>1708</v>
      </c>
      <c r="D64" s="12">
        <f t="shared" si="0"/>
        <v>0.63794000000000006</v>
      </c>
      <c r="E64" s="12">
        <f t="shared" si="1"/>
        <v>1.0625</v>
      </c>
      <c r="G64">
        <v>2421</v>
      </c>
      <c r="H64">
        <v>1903</v>
      </c>
      <c r="I64" s="12">
        <f t="shared" si="6"/>
        <v>0.86505999999999994</v>
      </c>
      <c r="J64" s="12">
        <f t="shared" si="7"/>
        <v>0.88723999999999981</v>
      </c>
      <c r="L64">
        <v>2610</v>
      </c>
      <c r="M64">
        <v>2028</v>
      </c>
      <c r="N64" s="12">
        <f t="shared" si="8"/>
        <v>0.97194000000000003</v>
      </c>
      <c r="O64" s="12">
        <f t="shared" si="9"/>
        <v>0.84929999999999928</v>
      </c>
    </row>
    <row r="65" spans="2:15" x14ac:dyDescent="0.3">
      <c r="B65">
        <v>2139</v>
      </c>
      <c r="C65">
        <v>1725</v>
      </c>
      <c r="D65" s="12">
        <f t="shared" si="0"/>
        <v>0.69137999999999966</v>
      </c>
      <c r="E65" s="12">
        <f t="shared" si="1"/>
        <v>0.98256000000000043</v>
      </c>
      <c r="G65">
        <v>2455</v>
      </c>
      <c r="H65">
        <v>1931</v>
      </c>
      <c r="I65" s="12">
        <f t="shared" si="6"/>
        <v>0.87507999999999952</v>
      </c>
      <c r="J65" s="12">
        <f t="shared" si="7"/>
        <v>0.90549999999999908</v>
      </c>
      <c r="L65">
        <v>2613</v>
      </c>
      <c r="M65">
        <v>2033</v>
      </c>
      <c r="N65" s="12">
        <f t="shared" si="8"/>
        <v>0.96860000000000035</v>
      </c>
      <c r="O65" s="12">
        <f t="shared" si="9"/>
        <v>0.86242000000000008</v>
      </c>
    </row>
    <row r="66" spans="2:15" x14ac:dyDescent="0.3">
      <c r="B66">
        <v>2150</v>
      </c>
      <c r="C66">
        <v>1740</v>
      </c>
      <c r="D66" s="12">
        <f t="shared" si="0"/>
        <v>0.68470000000000031</v>
      </c>
      <c r="E66" s="12">
        <f t="shared" si="1"/>
        <v>1.0155000000000001</v>
      </c>
      <c r="G66">
        <v>2463</v>
      </c>
      <c r="H66">
        <v>1940</v>
      </c>
      <c r="I66" s="12">
        <f t="shared" si="6"/>
        <v>0.87341000000000035</v>
      </c>
      <c r="J66" s="12">
        <f t="shared" si="7"/>
        <v>0.92077000000000042</v>
      </c>
      <c r="L66">
        <v>2613</v>
      </c>
      <c r="M66">
        <v>2032</v>
      </c>
      <c r="N66" s="12">
        <f t="shared" si="8"/>
        <v>0.97026999999999997</v>
      </c>
      <c r="O66" s="12">
        <f t="shared" si="9"/>
        <v>0.8578700000000008</v>
      </c>
    </row>
    <row r="67" spans="2:15" x14ac:dyDescent="0.3">
      <c r="B67">
        <v>2148</v>
      </c>
      <c r="C67">
        <v>1751</v>
      </c>
      <c r="D67" s="12">
        <f t="shared" si="0"/>
        <v>0.66298999999999975</v>
      </c>
      <c r="E67" s="12">
        <f t="shared" si="1"/>
        <v>1.0719699999999994</v>
      </c>
      <c r="G67">
        <v>2473</v>
      </c>
      <c r="H67">
        <v>1961</v>
      </c>
      <c r="I67" s="12">
        <f t="shared" si="6"/>
        <v>0.85503999999999991</v>
      </c>
      <c r="J67" s="12">
        <f t="shared" si="7"/>
        <v>0.98421999999999932</v>
      </c>
      <c r="L67">
        <v>2552</v>
      </c>
      <c r="M67">
        <v>1989</v>
      </c>
      <c r="N67" s="12">
        <f t="shared" si="8"/>
        <v>0.94021000000000055</v>
      </c>
      <c r="O67" s="12">
        <f t="shared" si="9"/>
        <v>0.85802999999999885</v>
      </c>
    </row>
    <row r="68" spans="2:15" x14ac:dyDescent="0.3">
      <c r="B68">
        <v>2186</v>
      </c>
      <c r="C68">
        <v>1767</v>
      </c>
      <c r="D68" s="12">
        <f t="shared" si="0"/>
        <v>0.69972999999999996</v>
      </c>
      <c r="E68" s="12">
        <f t="shared" si="1"/>
        <v>1.0227899999999999</v>
      </c>
      <c r="G68">
        <v>2451</v>
      </c>
      <c r="H68">
        <v>1960</v>
      </c>
      <c r="I68" s="12">
        <f t="shared" si="6"/>
        <v>0.81996999999999975</v>
      </c>
      <c r="J68" s="12">
        <f t="shared" si="7"/>
        <v>1.0502899999999999</v>
      </c>
      <c r="L68">
        <v>2491</v>
      </c>
      <c r="M68">
        <v>1956</v>
      </c>
      <c r="N68" s="12">
        <f t="shared" si="8"/>
        <v>0.8934500000000003</v>
      </c>
      <c r="O68" s="12">
        <f t="shared" si="9"/>
        <v>0.90368999999999955</v>
      </c>
    </row>
    <row r="69" spans="2:15" x14ac:dyDescent="0.3">
      <c r="B69">
        <v>2253</v>
      </c>
      <c r="C69">
        <v>1772</v>
      </c>
      <c r="D69" s="12">
        <f t="shared" ref="D69:D80" si="10">(1.67*B69-1.67*C69)/1000</f>
        <v>0.80326999999999993</v>
      </c>
      <c r="E69" s="12">
        <f t="shared" ref="E69:E80" si="11">(4.55*C69-3.21*B69)/1000</f>
        <v>0.83046999999999938</v>
      </c>
      <c r="G69">
        <v>2375</v>
      </c>
      <c r="H69">
        <v>1911</v>
      </c>
      <c r="I69" s="12">
        <f t="shared" si="6"/>
        <v>0.77488000000000012</v>
      </c>
      <c r="J69" s="12">
        <f t="shared" si="7"/>
        <v>1.0712999999999993</v>
      </c>
      <c r="L69">
        <v>2401</v>
      </c>
      <c r="M69">
        <v>1900</v>
      </c>
      <c r="N69" s="12">
        <f t="shared" si="8"/>
        <v>0.83666999999999958</v>
      </c>
      <c r="O69" s="12">
        <f t="shared" si="9"/>
        <v>0.93779000000000001</v>
      </c>
    </row>
    <row r="70" spans="2:15" x14ac:dyDescent="0.3">
      <c r="B70">
        <v>2253</v>
      </c>
      <c r="C70">
        <v>1772</v>
      </c>
      <c r="D70" s="12">
        <f t="shared" si="10"/>
        <v>0.80326999999999993</v>
      </c>
      <c r="E70" s="12">
        <f t="shared" si="11"/>
        <v>0.83046999999999938</v>
      </c>
      <c r="G70">
        <v>2367</v>
      </c>
      <c r="H70">
        <v>1918</v>
      </c>
      <c r="I70" s="12">
        <f t="shared" si="6"/>
        <v>0.74982999999999989</v>
      </c>
      <c r="J70" s="12">
        <f t="shared" si="7"/>
        <v>1.12883</v>
      </c>
      <c r="L70">
        <v>2404</v>
      </c>
      <c r="M70">
        <v>1915</v>
      </c>
      <c r="N70" s="12">
        <f t="shared" si="8"/>
        <v>0.81663000000000008</v>
      </c>
      <c r="O70" s="12">
        <f t="shared" si="9"/>
        <v>0.99640999999999991</v>
      </c>
    </row>
    <row r="71" spans="2:15" x14ac:dyDescent="0.3">
      <c r="B71">
        <v>2180</v>
      </c>
      <c r="C71">
        <v>1738</v>
      </c>
      <c r="D71" s="12">
        <f t="shared" si="10"/>
        <v>0.73813999999999991</v>
      </c>
      <c r="E71" s="12">
        <f t="shared" si="11"/>
        <v>0.91009999999999946</v>
      </c>
      <c r="G71">
        <v>2387</v>
      </c>
      <c r="H71">
        <v>1953</v>
      </c>
      <c r="I71" s="12">
        <f t="shared" si="6"/>
        <v>0.7247800000000002</v>
      </c>
      <c r="J71" s="12">
        <f t="shared" si="7"/>
        <v>1.2238800000000001</v>
      </c>
      <c r="L71">
        <v>2418</v>
      </c>
      <c r="M71">
        <v>1907</v>
      </c>
      <c r="N71" s="12">
        <f t="shared" si="8"/>
        <v>0.85336999999999985</v>
      </c>
      <c r="O71" s="12">
        <f t="shared" si="9"/>
        <v>0.91507000000000061</v>
      </c>
    </row>
    <row r="72" spans="2:15" x14ac:dyDescent="0.3">
      <c r="B72">
        <v>2181</v>
      </c>
      <c r="C72">
        <v>1738</v>
      </c>
      <c r="D72" s="12">
        <f t="shared" si="10"/>
        <v>0.73980999999999997</v>
      </c>
      <c r="E72" s="12">
        <f t="shared" si="11"/>
        <v>0.90688999999999942</v>
      </c>
      <c r="G72">
        <v>2349</v>
      </c>
      <c r="H72">
        <v>1921</v>
      </c>
      <c r="I72" s="12">
        <f t="shared" si="6"/>
        <v>0.71476000000000017</v>
      </c>
      <c r="J72" s="12">
        <f t="shared" si="7"/>
        <v>1.2002599999999992</v>
      </c>
      <c r="L72">
        <v>2417</v>
      </c>
      <c r="M72">
        <v>1903</v>
      </c>
      <c r="N72" s="12">
        <f t="shared" si="8"/>
        <v>0.85838000000000014</v>
      </c>
      <c r="O72" s="12">
        <f t="shared" si="9"/>
        <v>0.90007999999999988</v>
      </c>
    </row>
    <row r="73" spans="2:15" x14ac:dyDescent="0.3">
      <c r="B73">
        <v>2199</v>
      </c>
      <c r="C73">
        <v>1774</v>
      </c>
      <c r="D73" s="12">
        <f t="shared" si="10"/>
        <v>0.70974999999999999</v>
      </c>
      <c r="E73" s="12">
        <f t="shared" si="11"/>
        <v>1.0129099999999998</v>
      </c>
      <c r="G73">
        <v>2350</v>
      </c>
      <c r="H73">
        <v>1927</v>
      </c>
      <c r="I73" s="12">
        <f t="shared" si="6"/>
        <v>0.70641000000000032</v>
      </c>
      <c r="J73" s="12">
        <f t="shared" si="7"/>
        <v>1.2243500000000003</v>
      </c>
      <c r="L73">
        <v>2359</v>
      </c>
      <c r="M73">
        <v>1873</v>
      </c>
      <c r="N73" s="12">
        <f t="shared" si="8"/>
        <v>0.8116199999999999</v>
      </c>
      <c r="O73" s="12">
        <f t="shared" si="9"/>
        <v>0.94975999999999927</v>
      </c>
    </row>
    <row r="74" spans="2:15" x14ac:dyDescent="0.3">
      <c r="B74">
        <v>2170</v>
      </c>
      <c r="C74">
        <v>1779</v>
      </c>
      <c r="D74" s="12">
        <f t="shared" si="10"/>
        <v>0.65296999999999983</v>
      </c>
      <c r="E74" s="12">
        <f t="shared" si="11"/>
        <v>1.1287499999999999</v>
      </c>
      <c r="G74">
        <v>2308</v>
      </c>
      <c r="H74">
        <v>1889</v>
      </c>
      <c r="I74" s="12">
        <f t="shared" si="6"/>
        <v>0.69972999999999996</v>
      </c>
      <c r="J74" s="12">
        <f t="shared" si="7"/>
        <v>1.1862699999999986</v>
      </c>
      <c r="L74">
        <v>2369</v>
      </c>
      <c r="M74">
        <v>1875</v>
      </c>
      <c r="N74" s="12">
        <f t="shared" si="8"/>
        <v>0.82498000000000005</v>
      </c>
      <c r="O74" s="12">
        <f t="shared" si="9"/>
        <v>0.92676000000000025</v>
      </c>
    </row>
    <row r="75" spans="2:15" x14ac:dyDescent="0.3">
      <c r="B75">
        <v>2147</v>
      </c>
      <c r="C75">
        <v>1772</v>
      </c>
      <c r="D75" s="12">
        <f t="shared" si="10"/>
        <v>0.62624999999999997</v>
      </c>
      <c r="E75" s="12">
        <f t="shared" si="11"/>
        <v>1.1707299999999996</v>
      </c>
      <c r="G75">
        <v>2304</v>
      </c>
      <c r="H75">
        <v>1900</v>
      </c>
      <c r="I75" s="12">
        <f t="shared" si="6"/>
        <v>0.67467999999999984</v>
      </c>
      <c r="J75" s="12">
        <f t="shared" si="7"/>
        <v>1.2491599999999998</v>
      </c>
      <c r="L75">
        <v>2408</v>
      </c>
      <c r="M75">
        <v>1880</v>
      </c>
      <c r="N75" s="12">
        <f t="shared" si="8"/>
        <v>0.88175999999999977</v>
      </c>
      <c r="O75" s="12">
        <f t="shared" si="9"/>
        <v>0.82431999999999972</v>
      </c>
    </row>
    <row r="76" spans="2:15" x14ac:dyDescent="0.3">
      <c r="B76">
        <v>2062</v>
      </c>
      <c r="C76">
        <v>1707</v>
      </c>
      <c r="D76" s="12">
        <f t="shared" si="10"/>
        <v>0.59284999999999988</v>
      </c>
      <c r="E76" s="12">
        <f t="shared" si="11"/>
        <v>1.1478299999999999</v>
      </c>
      <c r="G76">
        <v>2305</v>
      </c>
      <c r="H76">
        <v>1900</v>
      </c>
      <c r="I76" s="12">
        <f t="shared" si="6"/>
        <v>0.6763499999999999</v>
      </c>
      <c r="J76" s="12">
        <f t="shared" si="7"/>
        <v>1.2459499999999999</v>
      </c>
      <c r="L76">
        <v>2483</v>
      </c>
      <c r="M76">
        <v>1924</v>
      </c>
      <c r="N76" s="12">
        <f t="shared" si="8"/>
        <v>0.93352999999999975</v>
      </c>
      <c r="O76" s="12">
        <f t="shared" si="9"/>
        <v>0.78376999999999863</v>
      </c>
    </row>
    <row r="77" spans="2:15" x14ac:dyDescent="0.3">
      <c r="B77">
        <v>1992</v>
      </c>
      <c r="C77">
        <v>1674</v>
      </c>
      <c r="D77" s="12">
        <f t="shared" si="10"/>
        <v>0.53105999999999998</v>
      </c>
      <c r="E77" s="12">
        <f t="shared" si="11"/>
        <v>1.22238</v>
      </c>
      <c r="G77">
        <v>2270</v>
      </c>
      <c r="H77">
        <v>1882</v>
      </c>
      <c r="I77" s="12">
        <f t="shared" si="6"/>
        <v>0.64795999999999954</v>
      </c>
      <c r="J77" s="12">
        <f t="shared" si="7"/>
        <v>1.2764000000000006</v>
      </c>
      <c r="L77">
        <v>2530</v>
      </c>
      <c r="M77">
        <v>1951</v>
      </c>
      <c r="N77" s="12">
        <f t="shared" si="8"/>
        <v>0.9669299999999994</v>
      </c>
      <c r="O77" s="12">
        <f t="shared" si="9"/>
        <v>0.75574999999999914</v>
      </c>
    </row>
    <row r="78" spans="2:15" x14ac:dyDescent="0.3">
      <c r="B78">
        <v>1975</v>
      </c>
      <c r="C78">
        <v>1654</v>
      </c>
      <c r="D78" s="12">
        <f t="shared" si="10"/>
        <v>0.53607000000000016</v>
      </c>
      <c r="E78" s="12">
        <f t="shared" si="11"/>
        <v>1.1859499999999998</v>
      </c>
      <c r="G78">
        <v>2286</v>
      </c>
      <c r="H78">
        <v>1876</v>
      </c>
      <c r="I78" s="12">
        <f t="shared" si="6"/>
        <v>0.68469999999999986</v>
      </c>
      <c r="J78" s="12">
        <f t="shared" si="7"/>
        <v>1.1977399999999998</v>
      </c>
      <c r="L78">
        <v>2544</v>
      </c>
      <c r="M78">
        <v>1978</v>
      </c>
      <c r="N78" s="12">
        <f t="shared" si="8"/>
        <v>0.94521999999999984</v>
      </c>
      <c r="O78" s="12">
        <f t="shared" si="9"/>
        <v>0.83365999999999985</v>
      </c>
    </row>
    <row r="79" spans="2:15" x14ac:dyDescent="0.3">
      <c r="B79">
        <v>1914</v>
      </c>
      <c r="C79">
        <v>1596</v>
      </c>
      <c r="D79" s="12">
        <f t="shared" si="10"/>
        <v>0.53105999999999998</v>
      </c>
      <c r="E79" s="12">
        <f t="shared" si="11"/>
        <v>1.1178599999999996</v>
      </c>
      <c r="G79">
        <v>2348</v>
      </c>
      <c r="H79">
        <v>1920</v>
      </c>
      <c r="I79" s="12">
        <f t="shared" si="6"/>
        <v>0.71476000000000017</v>
      </c>
      <c r="J79" s="12">
        <f t="shared" si="7"/>
        <v>1.19892</v>
      </c>
      <c r="L79">
        <v>2580</v>
      </c>
      <c r="M79">
        <v>2023</v>
      </c>
      <c r="N79" s="12">
        <f t="shared" si="8"/>
        <v>0.93018999999999963</v>
      </c>
      <c r="O79" s="12">
        <f t="shared" si="9"/>
        <v>0.92285000000000039</v>
      </c>
    </row>
    <row r="80" spans="2:15" x14ac:dyDescent="0.3">
      <c r="B80">
        <v>1914</v>
      </c>
      <c r="C80">
        <v>1596</v>
      </c>
      <c r="D80" s="12">
        <f t="shared" si="10"/>
        <v>0.53105999999999998</v>
      </c>
      <c r="E80" s="12">
        <f t="shared" si="11"/>
        <v>1.1178599999999996</v>
      </c>
      <c r="G80">
        <v>2310</v>
      </c>
      <c r="H80">
        <v>1897</v>
      </c>
      <c r="I80" s="12">
        <f t="shared" si="6"/>
        <v>0.68971000000000005</v>
      </c>
      <c r="J80" s="12">
        <f t="shared" si="7"/>
        <v>1.2162500000000001</v>
      </c>
      <c r="L80">
        <v>2607</v>
      </c>
      <c r="M80">
        <v>2068</v>
      </c>
      <c r="N80" s="12">
        <f t="shared" si="8"/>
        <v>0.90012999999999965</v>
      </c>
      <c r="O80" s="12">
        <f t="shared" si="9"/>
        <v>1.0409300000000004</v>
      </c>
    </row>
    <row r="81" spans="7:15" x14ac:dyDescent="0.3">
      <c r="G81">
        <v>2362</v>
      </c>
      <c r="H81">
        <v>1967</v>
      </c>
      <c r="I81" s="12">
        <f t="shared" si="6"/>
        <v>0.65965000000000007</v>
      </c>
      <c r="J81" s="12">
        <f t="shared" si="7"/>
        <v>1.3678300000000008</v>
      </c>
      <c r="L81">
        <v>2685</v>
      </c>
      <c r="M81">
        <v>2091</v>
      </c>
      <c r="N81" s="12">
        <f t="shared" si="8"/>
        <v>0.99197999999999997</v>
      </c>
      <c r="O81" s="12">
        <f t="shared" si="9"/>
        <v>0.89519999999999889</v>
      </c>
    </row>
    <row r="82" spans="7:15" x14ac:dyDescent="0.3">
      <c r="G82">
        <v>2394</v>
      </c>
      <c r="H82">
        <v>1984</v>
      </c>
      <c r="I82" s="12">
        <f t="shared" si="6"/>
        <v>0.68470000000000031</v>
      </c>
      <c r="J82" s="12">
        <f t="shared" si="7"/>
        <v>1.3424599999999991</v>
      </c>
      <c r="L82">
        <v>2644</v>
      </c>
      <c r="M82">
        <v>2076</v>
      </c>
      <c r="N82" s="12">
        <f t="shared" si="8"/>
        <v>0.94855999999999951</v>
      </c>
      <c r="O82" s="12">
        <f t="shared" si="9"/>
        <v>0.95855999999999952</v>
      </c>
    </row>
    <row r="83" spans="7:15" x14ac:dyDescent="0.3">
      <c r="G83">
        <v>2339</v>
      </c>
      <c r="H83">
        <v>1951</v>
      </c>
      <c r="I83" s="12">
        <f t="shared" si="6"/>
        <v>0.64795999999999954</v>
      </c>
      <c r="J83" s="12">
        <f t="shared" si="7"/>
        <v>1.3688599999999997</v>
      </c>
      <c r="L83">
        <v>2651</v>
      </c>
      <c r="M83">
        <v>2095</v>
      </c>
      <c r="N83" s="12">
        <f t="shared" si="8"/>
        <v>0.92852000000000046</v>
      </c>
      <c r="O83" s="12">
        <f t="shared" si="9"/>
        <v>1.0225400000000009</v>
      </c>
    </row>
    <row r="84" spans="7:15" x14ac:dyDescent="0.3">
      <c r="G84">
        <v>2443</v>
      </c>
      <c r="H84">
        <v>1996</v>
      </c>
      <c r="I84" s="12">
        <f t="shared" si="6"/>
        <v>0.74649000000000021</v>
      </c>
      <c r="J84" s="12">
        <f t="shared" si="7"/>
        <v>1.2397699999999996</v>
      </c>
      <c r="L84">
        <v>2675</v>
      </c>
      <c r="M84">
        <v>2144</v>
      </c>
      <c r="N84" s="12">
        <f t="shared" si="8"/>
        <v>0.88676999999999995</v>
      </c>
      <c r="O84" s="12">
        <f t="shared" si="9"/>
        <v>1.1684499999999989</v>
      </c>
    </row>
    <row r="85" spans="7:15" x14ac:dyDescent="0.3">
      <c r="G85">
        <v>2417</v>
      </c>
      <c r="H85">
        <v>1975</v>
      </c>
      <c r="I85" s="12">
        <f t="shared" si="6"/>
        <v>0.73813999999999991</v>
      </c>
      <c r="J85" s="12">
        <f t="shared" si="7"/>
        <v>1.2276800000000003</v>
      </c>
      <c r="L85">
        <v>2638</v>
      </c>
      <c r="M85">
        <v>2115</v>
      </c>
      <c r="N85" s="12">
        <f t="shared" si="8"/>
        <v>0.87341000000000035</v>
      </c>
      <c r="O85" s="12">
        <f t="shared" si="9"/>
        <v>1.1552700000000005</v>
      </c>
    </row>
    <row r="86" spans="7:15" x14ac:dyDescent="0.3">
      <c r="G86">
        <v>2363</v>
      </c>
      <c r="H86">
        <v>1925</v>
      </c>
      <c r="I86" s="12">
        <f t="shared" si="6"/>
        <v>0.73146</v>
      </c>
      <c r="J86" s="12">
        <f t="shared" si="7"/>
        <v>1.1735200000000003</v>
      </c>
      <c r="L86">
        <v>2638</v>
      </c>
      <c r="M86">
        <v>2112</v>
      </c>
      <c r="N86" s="12">
        <f t="shared" si="8"/>
        <v>0.87842000000000009</v>
      </c>
      <c r="O86" s="12">
        <f t="shared" si="9"/>
        <v>1.1416200000000007</v>
      </c>
    </row>
    <row r="87" spans="7:15" x14ac:dyDescent="0.3">
      <c r="G87">
        <v>2414</v>
      </c>
      <c r="H87">
        <v>1971</v>
      </c>
      <c r="I87" s="12">
        <f t="shared" si="6"/>
        <v>0.73980999999999997</v>
      </c>
      <c r="J87" s="12">
        <f t="shared" si="7"/>
        <v>1.2191099999999997</v>
      </c>
      <c r="L87">
        <v>2639</v>
      </c>
      <c r="M87">
        <v>2113</v>
      </c>
      <c r="N87" s="12">
        <f t="shared" si="8"/>
        <v>0.87842000000000009</v>
      </c>
      <c r="O87" s="12">
        <f t="shared" si="9"/>
        <v>1.1429599999999991</v>
      </c>
    </row>
    <row r="88" spans="7:15" x14ac:dyDescent="0.3">
      <c r="G88">
        <v>2402</v>
      </c>
      <c r="H88">
        <v>1933</v>
      </c>
      <c r="I88" s="12">
        <f t="shared" si="6"/>
        <v>0.78322999999999998</v>
      </c>
      <c r="J88" s="12">
        <f t="shared" si="7"/>
        <v>1.0847299999999995</v>
      </c>
      <c r="L88">
        <v>2590</v>
      </c>
      <c r="M88">
        <v>2089</v>
      </c>
      <c r="N88" s="12">
        <f t="shared" si="8"/>
        <v>0.83667000000000058</v>
      </c>
      <c r="O88" s="12">
        <f t="shared" si="9"/>
        <v>1.1910499999999993</v>
      </c>
    </row>
    <row r="89" spans="7:15" x14ac:dyDescent="0.3">
      <c r="G89">
        <v>2383</v>
      </c>
      <c r="H89">
        <v>1971</v>
      </c>
      <c r="I89" s="12">
        <f t="shared" si="6"/>
        <v>0.68803999999999998</v>
      </c>
      <c r="J89" s="12">
        <f t="shared" si="7"/>
        <v>1.318619999999999</v>
      </c>
      <c r="L89">
        <v>2669</v>
      </c>
      <c r="M89">
        <v>2106</v>
      </c>
      <c r="N89" s="12">
        <f t="shared" si="8"/>
        <v>0.94020999999999955</v>
      </c>
      <c r="O89" s="12">
        <f t="shared" si="9"/>
        <v>1.0148099999999995</v>
      </c>
    </row>
    <row r="90" spans="7:15" x14ac:dyDescent="0.3">
      <c r="G90">
        <v>2384</v>
      </c>
      <c r="H90">
        <v>1973</v>
      </c>
      <c r="I90" s="12">
        <f t="shared" si="6"/>
        <v>0.68636999999999992</v>
      </c>
      <c r="J90" s="12">
        <f t="shared" si="7"/>
        <v>1.3245099999999994</v>
      </c>
      <c r="L90">
        <v>2668</v>
      </c>
      <c r="M90">
        <v>2106</v>
      </c>
      <c r="N90" s="12">
        <f t="shared" si="8"/>
        <v>0.93853999999999949</v>
      </c>
      <c r="O90" s="12">
        <f t="shared" si="9"/>
        <v>1.0180199999999986</v>
      </c>
    </row>
    <row r="91" spans="7:15" x14ac:dyDescent="0.3">
      <c r="G91">
        <v>2361</v>
      </c>
      <c r="H91">
        <v>1969</v>
      </c>
      <c r="I91" s="12">
        <f t="shared" si="6"/>
        <v>0.65463999999999989</v>
      </c>
      <c r="J91" s="12">
        <f t="shared" si="7"/>
        <v>1.3801399999999995</v>
      </c>
      <c r="L91">
        <v>2681</v>
      </c>
      <c r="M91">
        <v>2062</v>
      </c>
      <c r="N91" s="12">
        <f t="shared" si="8"/>
        <v>1.0337299999999996</v>
      </c>
      <c r="O91" s="12">
        <f t="shared" si="9"/>
        <v>0.77609000000000017</v>
      </c>
    </row>
    <row r="92" spans="7:15" x14ac:dyDescent="0.3">
      <c r="G92">
        <v>2347</v>
      </c>
      <c r="H92">
        <v>1915</v>
      </c>
      <c r="I92" s="12">
        <f t="shared" si="6"/>
        <v>0.72144000000000008</v>
      </c>
      <c r="J92" s="12">
        <f t="shared" si="7"/>
        <v>1.1793800000000001</v>
      </c>
      <c r="L92">
        <v>2748</v>
      </c>
      <c r="M92">
        <v>2112</v>
      </c>
      <c r="N92" s="12">
        <f t="shared" si="8"/>
        <v>1.06212</v>
      </c>
      <c r="O92" s="12">
        <f t="shared" si="9"/>
        <v>0.78852000000000044</v>
      </c>
    </row>
    <row r="93" spans="7:15" x14ac:dyDescent="0.3">
      <c r="I93" s="12"/>
      <c r="J93" s="12"/>
      <c r="L93">
        <v>2766</v>
      </c>
      <c r="M93">
        <v>2134</v>
      </c>
      <c r="N93" s="12">
        <f t="shared" si="8"/>
        <v>1.0554400000000006</v>
      </c>
      <c r="O93" s="12">
        <f t="shared" si="9"/>
        <v>0.83083999999999836</v>
      </c>
    </row>
    <row r="94" spans="7:15" x14ac:dyDescent="0.3">
      <c r="L94">
        <v>2844</v>
      </c>
      <c r="M94">
        <v>2260</v>
      </c>
      <c r="N94" s="12">
        <f t="shared" si="8"/>
        <v>0.9752799999999997</v>
      </c>
      <c r="O94" s="12">
        <f t="shared" si="9"/>
        <v>1.1537600000000001</v>
      </c>
    </row>
  </sheetData>
  <mergeCells count="23">
    <mergeCell ref="Q21:W23"/>
    <mergeCell ref="Q27:W30"/>
    <mergeCell ref="R13:S13"/>
    <mergeCell ref="T13:U13"/>
    <mergeCell ref="V13:W13"/>
    <mergeCell ref="R14:S14"/>
    <mergeCell ref="T14:U14"/>
    <mergeCell ref="V14:W14"/>
    <mergeCell ref="V4:W4"/>
    <mergeCell ref="B2:E2"/>
    <mergeCell ref="G2:J2"/>
    <mergeCell ref="L2:O2"/>
    <mergeCell ref="R4:S4"/>
    <mergeCell ref="T4:U4"/>
    <mergeCell ref="R11:S11"/>
    <mergeCell ref="T11:U11"/>
    <mergeCell ref="V11:W11"/>
    <mergeCell ref="R10:S10"/>
    <mergeCell ref="T10:U10"/>
    <mergeCell ref="V10:W10"/>
    <mergeCell ref="R12:S12"/>
    <mergeCell ref="T12:U12"/>
    <mergeCell ref="V12:W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95"/>
  <sheetViews>
    <sheetView topLeftCell="K7" workbookViewId="0">
      <selection activeCell="U36" sqref="U36"/>
    </sheetView>
  </sheetViews>
  <sheetFormatPr baseColWidth="10" defaultRowHeight="14.4" x14ac:dyDescent="0.3"/>
  <cols>
    <col min="2" max="2" width="12.5546875" customWidth="1"/>
    <col min="3" max="3" width="14.33203125" customWidth="1"/>
    <col min="4" max="5" width="24.33203125" customWidth="1"/>
    <col min="6" max="6" width="8.21875" customWidth="1"/>
    <col min="7" max="7" width="14.6640625" customWidth="1"/>
    <col min="8" max="8" width="17.21875" customWidth="1"/>
    <col min="10" max="10" width="15.109375" customWidth="1"/>
    <col min="11" max="11" width="9.5546875" customWidth="1"/>
    <col min="12" max="12" width="16.5546875" customWidth="1"/>
    <col min="13" max="13" width="24" customWidth="1"/>
    <col min="17" max="17" width="24.5546875" customWidth="1"/>
    <col min="18" max="18" width="20.5546875" customWidth="1"/>
    <col min="21" max="21" width="17.5546875" customWidth="1"/>
    <col min="23" max="23" width="17.77734375" customWidth="1"/>
  </cols>
  <sheetData>
    <row r="2" spans="2:23" x14ac:dyDescent="0.3">
      <c r="B2" s="9" t="s">
        <v>45</v>
      </c>
      <c r="C2" s="9"/>
      <c r="D2" s="9"/>
      <c r="E2" s="9"/>
      <c r="G2" s="9" t="s">
        <v>34</v>
      </c>
      <c r="H2" s="9"/>
      <c r="I2" s="9"/>
      <c r="J2" s="9"/>
      <c r="K2" s="15"/>
      <c r="L2" s="9" t="s">
        <v>51</v>
      </c>
      <c r="M2" s="9"/>
      <c r="N2" s="9"/>
      <c r="O2" s="9"/>
      <c r="Q2" s="20" t="s">
        <v>46</v>
      </c>
      <c r="R2" s="20">
        <v>66</v>
      </c>
      <c r="T2" s="23" t="s">
        <v>53</v>
      </c>
      <c r="U2" s="24" t="s">
        <v>56</v>
      </c>
    </row>
    <row r="3" spans="2:23" x14ac:dyDescent="0.3">
      <c r="B3" s="4" t="s">
        <v>39</v>
      </c>
      <c r="C3" s="4" t="s">
        <v>40</v>
      </c>
      <c r="D3" s="6" t="s">
        <v>37</v>
      </c>
      <c r="E3" s="6" t="s">
        <v>38</v>
      </c>
      <c r="G3" s="4" t="s">
        <v>39</v>
      </c>
      <c r="H3" s="4" t="s">
        <v>40</v>
      </c>
      <c r="I3" s="6" t="s">
        <v>37</v>
      </c>
      <c r="J3" s="6" t="s">
        <v>38</v>
      </c>
      <c r="L3" s="4" t="s">
        <v>39</v>
      </c>
      <c r="M3" s="4" t="s">
        <v>40</v>
      </c>
      <c r="N3" s="6" t="s">
        <v>37</v>
      </c>
      <c r="O3" s="6" t="s">
        <v>38</v>
      </c>
    </row>
    <row r="4" spans="2:23" x14ac:dyDescent="0.3">
      <c r="B4" s="3">
        <v>2338</v>
      </c>
      <c r="C4" s="3">
        <v>2065</v>
      </c>
      <c r="D4" s="12">
        <f>(1.67*B4-1.67*C4)/1000</f>
        <v>0.45591000000000032</v>
      </c>
      <c r="E4" s="12">
        <f>(4.55*C4-3.21*B4)/1000</f>
        <v>1.8907700000000005</v>
      </c>
      <c r="F4" s="12"/>
      <c r="G4" s="3">
        <v>2757</v>
      </c>
      <c r="H4" s="3">
        <v>2214</v>
      </c>
      <c r="I4" s="12">
        <f>(1.67*G4-1.67*H4)/1000</f>
        <v>0.90680999999999989</v>
      </c>
      <c r="J4" s="12">
        <f>(4.55*H4-3.21*G4)/1000</f>
        <v>1.2237299999999995</v>
      </c>
      <c r="L4" s="3">
        <v>2979</v>
      </c>
      <c r="M4" s="3">
        <v>2355</v>
      </c>
      <c r="N4" s="12">
        <f>(1.67*L4-1.67*M4)/1000</f>
        <v>1.0420799999999995</v>
      </c>
      <c r="O4" s="12">
        <f>(4.55*M4-3.21*L4)/1000</f>
        <v>1.1526599999999998</v>
      </c>
      <c r="Q4" s="4" t="s">
        <v>48</v>
      </c>
      <c r="R4" s="10">
        <v>10</v>
      </c>
      <c r="S4" s="10"/>
      <c r="T4" s="10">
        <v>11</v>
      </c>
      <c r="U4" s="10"/>
      <c r="V4" s="10">
        <v>12</v>
      </c>
      <c r="W4" s="10"/>
    </row>
    <row r="5" spans="2:23" x14ac:dyDescent="0.3">
      <c r="B5" s="3">
        <v>2309</v>
      </c>
      <c r="C5" s="3">
        <v>2019</v>
      </c>
      <c r="D5" s="12">
        <f t="shared" ref="D5:D68" si="0">(1.67*B5-1.67*C5)/1000</f>
        <v>0.48429999999999973</v>
      </c>
      <c r="E5" s="12">
        <f t="shared" ref="E5:E68" si="1">(4.55*C5-3.21*B5)/1000</f>
        <v>1.7745599999999986</v>
      </c>
      <c r="G5" s="3">
        <v>2919</v>
      </c>
      <c r="H5" s="3">
        <v>2335</v>
      </c>
      <c r="I5" s="12">
        <f t="shared" ref="I5:I68" si="2">(1.67*G5-1.67*H5)/1000</f>
        <v>0.9752799999999997</v>
      </c>
      <c r="J5" s="12">
        <f t="shared" ref="J5:J68" si="3">(4.55*H5-3.21*G5)/1000</f>
        <v>1.2542600000000002</v>
      </c>
      <c r="L5" s="3">
        <v>3011</v>
      </c>
      <c r="M5" s="3">
        <v>2422</v>
      </c>
      <c r="N5" s="12">
        <f t="shared" ref="N5:N68" si="4">(1.67*L5-1.67*M5)/1000</f>
        <v>0.98363000000000012</v>
      </c>
      <c r="O5" s="12">
        <f t="shared" ref="O5:O68" si="5">(4.55*M5-3.21*L5)/1000</f>
        <v>1.3547900000000008</v>
      </c>
      <c r="Q5" s="4"/>
      <c r="R5" s="4" t="s">
        <v>35</v>
      </c>
      <c r="S5" s="4" t="s">
        <v>36</v>
      </c>
      <c r="T5" s="4" t="s">
        <v>35</v>
      </c>
      <c r="U5" s="4" t="s">
        <v>36</v>
      </c>
      <c r="V5" s="4" t="s">
        <v>35</v>
      </c>
      <c r="W5" s="4" t="s">
        <v>36</v>
      </c>
    </row>
    <row r="6" spans="2:23" x14ac:dyDescent="0.3">
      <c r="B6" s="3">
        <v>2260</v>
      </c>
      <c r="C6" s="3">
        <v>1965</v>
      </c>
      <c r="D6" s="12">
        <f t="shared" si="0"/>
        <v>0.49265000000000009</v>
      </c>
      <c r="E6" s="12">
        <f t="shared" si="1"/>
        <v>1.6861499999999996</v>
      </c>
      <c r="G6" s="3">
        <v>2881</v>
      </c>
      <c r="H6" s="3">
        <v>2311</v>
      </c>
      <c r="I6" s="12">
        <f t="shared" si="2"/>
        <v>0.95189999999999964</v>
      </c>
      <c r="J6" s="12">
        <f t="shared" si="3"/>
        <v>1.2670399999999991</v>
      </c>
      <c r="L6" s="3">
        <v>2912</v>
      </c>
      <c r="M6" s="3">
        <v>2356</v>
      </c>
      <c r="N6" s="12">
        <f t="shared" si="4"/>
        <v>0.92852000000000001</v>
      </c>
      <c r="O6" s="12">
        <f t="shared" si="5"/>
        <v>1.3722799999999988</v>
      </c>
      <c r="Q6" s="6" t="s">
        <v>37</v>
      </c>
      <c r="R6" s="5">
        <f>AVERAGE(D4:D80)</f>
        <v>0.55497870967741914</v>
      </c>
      <c r="S6" s="5">
        <f>STDEV(D4:D80)</f>
        <v>0.11726580071777097</v>
      </c>
      <c r="T6" s="16">
        <f>AVERAGE(I4:I93)</f>
        <v>0.84024857142857123</v>
      </c>
      <c r="U6" s="5">
        <f>STDEV(J4:J93)</f>
        <v>0.34346803532261616</v>
      </c>
      <c r="V6" s="17">
        <f>AVERAGE(N4:N94)</f>
        <v>0.84398723684210564</v>
      </c>
      <c r="W6" s="5">
        <f>STDEV(N4:N94)</f>
        <v>0.10519001716384213</v>
      </c>
    </row>
    <row r="7" spans="2:23" x14ac:dyDescent="0.3">
      <c r="B7" s="3">
        <v>2323</v>
      </c>
      <c r="C7" s="3">
        <v>1986</v>
      </c>
      <c r="D7" s="12">
        <f t="shared" si="0"/>
        <v>0.56279000000000001</v>
      </c>
      <c r="E7" s="12">
        <f t="shared" si="1"/>
        <v>1.5794699999999993</v>
      </c>
      <c r="G7" s="3">
        <v>2788</v>
      </c>
      <c r="H7" s="3">
        <v>2256</v>
      </c>
      <c r="I7" s="12">
        <f t="shared" si="2"/>
        <v>0.88844000000000001</v>
      </c>
      <c r="J7" s="12">
        <f t="shared" si="3"/>
        <v>1.3153199999999996</v>
      </c>
      <c r="L7" s="3">
        <v>2903</v>
      </c>
      <c r="M7" s="3">
        <v>2312</v>
      </c>
      <c r="N7" s="12">
        <f t="shared" si="4"/>
        <v>0.98697000000000024</v>
      </c>
      <c r="O7" s="12">
        <f t="shared" si="5"/>
        <v>1.2009700000000012</v>
      </c>
      <c r="Q7" s="6" t="s">
        <v>38</v>
      </c>
      <c r="R7" s="5">
        <f>AVERAGE(E4:E80)</f>
        <v>1.7425977419354839</v>
      </c>
      <c r="S7" s="5">
        <f>STDEV(E4:E80)</f>
        <v>0.30697908504833266</v>
      </c>
      <c r="T7" s="5">
        <f>AVERAGE(J4:J93)</f>
        <v>1.3804553246753248</v>
      </c>
      <c r="U7" s="5">
        <f>STDEV(J4:J93)</f>
        <v>0.34346803532261616</v>
      </c>
      <c r="V7" s="5">
        <f>AVERAGE(O4:O94)</f>
        <v>1.6735432894736844</v>
      </c>
      <c r="W7" s="5">
        <f>STDEV(O4:O94)</f>
        <v>0.28821680427246654</v>
      </c>
    </row>
    <row r="8" spans="2:23" x14ac:dyDescent="0.3">
      <c r="B8" s="3">
        <v>2321</v>
      </c>
      <c r="C8" s="3">
        <v>1949</v>
      </c>
      <c r="D8" s="12">
        <f t="shared" si="0"/>
        <v>0.62123999999999979</v>
      </c>
      <c r="E8" s="12">
        <f t="shared" si="1"/>
        <v>1.4175399999999991</v>
      </c>
      <c r="G8" s="3">
        <v>2746</v>
      </c>
      <c r="H8" s="3">
        <v>2207</v>
      </c>
      <c r="I8" s="12">
        <f t="shared" si="2"/>
        <v>0.90012999999999965</v>
      </c>
      <c r="J8" s="12">
        <f t="shared" si="3"/>
        <v>1.2271900000000004</v>
      </c>
      <c r="L8" s="3">
        <v>2747</v>
      </c>
      <c r="M8" s="3">
        <v>2196</v>
      </c>
      <c r="N8" s="12">
        <f t="shared" si="4"/>
        <v>0.92017000000000004</v>
      </c>
      <c r="O8" s="12">
        <f t="shared" si="5"/>
        <v>1.1739299999999984</v>
      </c>
      <c r="Q8" s="6" t="s">
        <v>41</v>
      </c>
      <c r="R8" s="5">
        <f>R6*9</f>
        <v>4.9948083870967723</v>
      </c>
      <c r="S8" s="5">
        <f>S6*9</f>
        <v>1.0553922064599388</v>
      </c>
      <c r="T8" s="5">
        <f>T6*9</f>
        <v>7.5622371428571409</v>
      </c>
      <c r="U8" s="5">
        <f>U6*9</f>
        <v>3.0912123179035453</v>
      </c>
      <c r="V8" s="5">
        <f>V6*9</f>
        <v>7.5958851315789504</v>
      </c>
      <c r="W8" s="5">
        <f>W6*9</f>
        <v>0.94671015447457918</v>
      </c>
    </row>
    <row r="9" spans="2:23" x14ac:dyDescent="0.3">
      <c r="B9" s="3">
        <v>2273</v>
      </c>
      <c r="C9" s="3">
        <v>1917</v>
      </c>
      <c r="D9" s="12">
        <f t="shared" si="0"/>
        <v>0.59451999999999994</v>
      </c>
      <c r="E9" s="12">
        <f t="shared" si="1"/>
        <v>1.4260200000000005</v>
      </c>
      <c r="G9" s="3">
        <v>2778</v>
      </c>
      <c r="H9" s="3">
        <v>2233</v>
      </c>
      <c r="I9" s="12">
        <f t="shared" si="2"/>
        <v>0.91015000000000057</v>
      </c>
      <c r="J9" s="12">
        <f t="shared" si="3"/>
        <v>1.2427700000000004</v>
      </c>
      <c r="L9" s="3">
        <v>2798</v>
      </c>
      <c r="M9" s="3">
        <v>2225</v>
      </c>
      <c r="N9" s="12">
        <f t="shared" si="4"/>
        <v>0.95690999999999982</v>
      </c>
      <c r="O9" s="12">
        <f t="shared" si="5"/>
        <v>1.1421700000000001</v>
      </c>
      <c r="Q9" s="6" t="s">
        <v>42</v>
      </c>
      <c r="R9" s="5">
        <f>R7*4.1</f>
        <v>7.1446507419354832</v>
      </c>
      <c r="S9" s="5">
        <f>S7*4.1</f>
        <v>1.2586142486981637</v>
      </c>
      <c r="T9" s="5">
        <f>T7*4.1</f>
        <v>5.6598668311688316</v>
      </c>
      <c r="U9" s="5">
        <f>U7*4.1</f>
        <v>1.4082189448227262</v>
      </c>
      <c r="V9" s="5">
        <f>V7*4.1</f>
        <v>6.861527486842105</v>
      </c>
      <c r="W9" s="5">
        <f>W7*4.1</f>
        <v>1.1816888975171127</v>
      </c>
    </row>
    <row r="10" spans="2:23" x14ac:dyDescent="0.3">
      <c r="B10" s="3">
        <v>2233</v>
      </c>
      <c r="C10" s="3">
        <v>1847</v>
      </c>
      <c r="D10" s="12">
        <f t="shared" si="0"/>
        <v>0.64461999999999986</v>
      </c>
      <c r="E10" s="12">
        <f t="shared" si="1"/>
        <v>1.2359200000000001</v>
      </c>
      <c r="G10" s="3">
        <v>2778</v>
      </c>
      <c r="H10" s="3">
        <v>2233</v>
      </c>
      <c r="I10" s="12">
        <f t="shared" si="2"/>
        <v>0.91015000000000057</v>
      </c>
      <c r="J10" s="12">
        <f t="shared" si="3"/>
        <v>1.2427700000000004</v>
      </c>
      <c r="L10" s="3">
        <v>2835</v>
      </c>
      <c r="M10" s="3">
        <v>2268</v>
      </c>
      <c r="N10" s="12">
        <f t="shared" si="4"/>
        <v>0.9468899999999999</v>
      </c>
      <c r="O10" s="12">
        <f t="shared" si="5"/>
        <v>1.2190499999999993</v>
      </c>
      <c r="Q10" s="6" t="s">
        <v>50</v>
      </c>
      <c r="R10" s="8">
        <f>SUM(R8:R9)</f>
        <v>12.139459129032256</v>
      </c>
      <c r="S10" s="8"/>
      <c r="T10" s="8">
        <f>SUM(T8:T9)</f>
        <v>13.222103974025973</v>
      </c>
      <c r="U10" s="8"/>
      <c r="V10" s="8">
        <f>SUM(V8:V9)</f>
        <v>14.457412618421056</v>
      </c>
      <c r="W10" s="8"/>
    </row>
    <row r="11" spans="2:23" x14ac:dyDescent="0.3">
      <c r="B11" s="3">
        <v>2318</v>
      </c>
      <c r="C11" s="3">
        <v>1897</v>
      </c>
      <c r="D11" s="12">
        <f t="shared" si="0"/>
        <v>0.70307000000000019</v>
      </c>
      <c r="E11" s="12">
        <f t="shared" si="1"/>
        <v>1.1905700000000006</v>
      </c>
      <c r="G11" s="3">
        <v>2726</v>
      </c>
      <c r="H11" s="3">
        <v>2200</v>
      </c>
      <c r="I11" s="12">
        <f t="shared" si="2"/>
        <v>0.87842000000000009</v>
      </c>
      <c r="J11" s="12">
        <f t="shared" si="3"/>
        <v>1.2595400000000008</v>
      </c>
      <c r="L11" s="3">
        <v>2792</v>
      </c>
      <c r="M11" s="3">
        <v>2226</v>
      </c>
      <c r="N11" s="12">
        <f t="shared" si="4"/>
        <v>0.94521999999999984</v>
      </c>
      <c r="O11" s="12">
        <f t="shared" si="5"/>
        <v>1.1659799999999996</v>
      </c>
      <c r="Q11" s="6" t="s">
        <v>43</v>
      </c>
      <c r="R11" s="7">
        <f>R8/(R8+R9)*100</f>
        <v>41.145230063433253</v>
      </c>
      <c r="S11" s="7"/>
      <c r="T11" s="7">
        <f>T8/(T8+T9)*100</f>
        <v>57.193901649183069</v>
      </c>
      <c r="U11" s="7"/>
      <c r="V11" s="7">
        <f>V8/(V8+V9)*100</f>
        <v>52.539727073297868</v>
      </c>
      <c r="W11" s="7"/>
    </row>
    <row r="12" spans="2:23" x14ac:dyDescent="0.3">
      <c r="B12" s="3">
        <v>2382</v>
      </c>
      <c r="C12" s="3">
        <v>1939</v>
      </c>
      <c r="D12" s="12">
        <f t="shared" si="0"/>
        <v>0.73981000000000041</v>
      </c>
      <c r="E12" s="12">
        <f t="shared" si="1"/>
        <v>1.1762299999999986</v>
      </c>
      <c r="G12" s="3">
        <v>2658</v>
      </c>
      <c r="H12" s="3">
        <v>2150</v>
      </c>
      <c r="I12" s="12">
        <f t="shared" si="2"/>
        <v>0.84835999999999967</v>
      </c>
      <c r="J12" s="12">
        <f t="shared" si="3"/>
        <v>1.2503199999999997</v>
      </c>
      <c r="L12" s="3">
        <v>2872</v>
      </c>
      <c r="M12" s="3">
        <v>2299</v>
      </c>
      <c r="N12" s="12">
        <f t="shared" si="4"/>
        <v>0.95690999999999982</v>
      </c>
      <c r="O12" s="12">
        <f t="shared" si="5"/>
        <v>1.241329999999998</v>
      </c>
      <c r="Q12" s="6" t="s">
        <v>44</v>
      </c>
      <c r="R12" s="7">
        <f>R9/(R8+R9)*100</f>
        <v>58.85476993656674</v>
      </c>
      <c r="S12" s="7"/>
      <c r="T12" s="7">
        <f>T9/(T8+T9)*100</f>
        <v>42.806098350816931</v>
      </c>
      <c r="U12" s="7"/>
      <c r="V12" s="7">
        <f>V9/(V8+V9)*100</f>
        <v>47.460272926702125</v>
      </c>
      <c r="W12" s="7"/>
    </row>
    <row r="13" spans="2:23" x14ac:dyDescent="0.3">
      <c r="B13" s="3">
        <v>2450</v>
      </c>
      <c r="C13" s="3">
        <v>2020</v>
      </c>
      <c r="D13" s="12">
        <f t="shared" si="0"/>
        <v>0.7181000000000004</v>
      </c>
      <c r="E13" s="12">
        <f t="shared" si="1"/>
        <v>1.3265</v>
      </c>
      <c r="G13" s="3">
        <v>2715</v>
      </c>
      <c r="H13" s="3">
        <v>2196</v>
      </c>
      <c r="I13" s="12">
        <f t="shared" si="2"/>
        <v>0.86673000000000044</v>
      </c>
      <c r="J13" s="12">
        <f t="shared" si="3"/>
        <v>1.2766499999999996</v>
      </c>
      <c r="L13" s="3">
        <v>2740</v>
      </c>
      <c r="M13" s="3">
        <v>2192</v>
      </c>
      <c r="N13" s="12">
        <f t="shared" si="4"/>
        <v>0.91516000000000031</v>
      </c>
      <c r="O13" s="12">
        <f t="shared" si="5"/>
        <v>1.1782000000000008</v>
      </c>
      <c r="Q13" s="6" t="s">
        <v>47</v>
      </c>
      <c r="R13" s="8">
        <f>AVERAGE(B4:B80)/R2/R4</f>
        <v>3.6800830889540572</v>
      </c>
      <c r="S13" s="8"/>
      <c r="T13" s="8">
        <f>AVERAGE(G4:G93)/R2/T4</f>
        <v>3.7722085077456979</v>
      </c>
      <c r="U13" s="8"/>
      <c r="V13" s="8">
        <f>AVERAGE(L4:L94)/R2/V4</f>
        <v>3.7436204146730461</v>
      </c>
      <c r="W13" s="8"/>
    </row>
    <row r="14" spans="2:23" x14ac:dyDescent="0.3">
      <c r="B14" s="3">
        <v>2345</v>
      </c>
      <c r="C14" s="3">
        <v>1941</v>
      </c>
      <c r="D14" s="12">
        <f t="shared" si="0"/>
        <v>0.67467999999999984</v>
      </c>
      <c r="E14" s="12">
        <f t="shared" si="1"/>
        <v>1.3040999999999994</v>
      </c>
      <c r="G14" s="3">
        <v>2766</v>
      </c>
      <c r="H14" s="3">
        <v>2232</v>
      </c>
      <c r="I14" s="12">
        <f t="shared" si="2"/>
        <v>0.89178000000000024</v>
      </c>
      <c r="J14" s="12">
        <f t="shared" si="3"/>
        <v>1.2767399999999998</v>
      </c>
      <c r="L14" s="3">
        <v>2954</v>
      </c>
      <c r="M14" s="3">
        <v>2358</v>
      </c>
      <c r="N14" s="12">
        <f t="shared" si="4"/>
        <v>0.99531999999999976</v>
      </c>
      <c r="O14" s="12">
        <f t="shared" si="5"/>
        <v>1.2465599999999994</v>
      </c>
      <c r="Q14" s="6" t="s">
        <v>49</v>
      </c>
      <c r="R14" s="9">
        <v>146</v>
      </c>
      <c r="S14" s="9"/>
      <c r="T14" s="9">
        <v>161</v>
      </c>
      <c r="U14" s="9"/>
      <c r="V14" s="9">
        <v>165</v>
      </c>
      <c r="W14" s="9"/>
    </row>
    <row r="15" spans="2:23" x14ac:dyDescent="0.3">
      <c r="B15" s="3">
        <v>2396</v>
      </c>
      <c r="C15" s="3">
        <v>1978</v>
      </c>
      <c r="D15" s="12">
        <f t="shared" si="0"/>
        <v>0.6980599999999999</v>
      </c>
      <c r="E15" s="12">
        <f t="shared" si="1"/>
        <v>1.3087399999999998</v>
      </c>
      <c r="G15" s="3">
        <v>2760</v>
      </c>
      <c r="H15" s="3">
        <v>2248</v>
      </c>
      <c r="I15" s="12">
        <f t="shared" si="2"/>
        <v>0.85503999999999991</v>
      </c>
      <c r="J15" s="12">
        <f t="shared" si="3"/>
        <v>1.3687999999999994</v>
      </c>
      <c r="L15" s="3">
        <v>3160</v>
      </c>
      <c r="M15" s="3">
        <v>2526</v>
      </c>
      <c r="N15" s="12">
        <f t="shared" si="4"/>
        <v>1.0587799999999998</v>
      </c>
      <c r="O15" s="12">
        <f t="shared" si="5"/>
        <v>1.349699999999999</v>
      </c>
    </row>
    <row r="16" spans="2:23" x14ac:dyDescent="0.3">
      <c r="B16" s="3">
        <v>2451</v>
      </c>
      <c r="C16" s="3">
        <v>2057</v>
      </c>
      <c r="D16" s="12">
        <f t="shared" si="0"/>
        <v>0.65797999999999957</v>
      </c>
      <c r="E16" s="12">
        <f t="shared" si="1"/>
        <v>1.4916400000000003</v>
      </c>
      <c r="G16" s="3">
        <v>2867</v>
      </c>
      <c r="H16" s="3">
        <v>2339</v>
      </c>
      <c r="I16" s="12">
        <f t="shared" si="2"/>
        <v>0.88175999999999977</v>
      </c>
      <c r="J16" s="12">
        <f t="shared" si="3"/>
        <v>1.4393799999999992</v>
      </c>
      <c r="L16" s="3">
        <v>3292</v>
      </c>
      <c r="M16" s="3">
        <v>2656</v>
      </c>
      <c r="N16" s="12">
        <f t="shared" si="4"/>
        <v>1.06212</v>
      </c>
      <c r="O16" s="12">
        <f t="shared" si="5"/>
        <v>1.5174799999999995</v>
      </c>
    </row>
    <row r="17" spans="2:23" x14ac:dyDescent="0.3">
      <c r="B17" s="3">
        <v>2520</v>
      </c>
      <c r="C17" s="3">
        <v>2106</v>
      </c>
      <c r="D17" s="12">
        <f t="shared" si="0"/>
        <v>0.69137999999999966</v>
      </c>
      <c r="E17" s="12">
        <f t="shared" si="1"/>
        <v>1.4930999999999994</v>
      </c>
      <c r="G17" s="3">
        <v>2653</v>
      </c>
      <c r="H17" s="3">
        <v>2184</v>
      </c>
      <c r="I17" s="12">
        <f t="shared" si="2"/>
        <v>0.78323000000000043</v>
      </c>
      <c r="J17" s="12">
        <f t="shared" si="3"/>
        <v>1.4210699999999996</v>
      </c>
      <c r="L17" s="3">
        <v>3175</v>
      </c>
      <c r="M17" s="3">
        <v>2607</v>
      </c>
      <c r="N17" s="12">
        <f t="shared" si="4"/>
        <v>0.9485600000000004</v>
      </c>
      <c r="O17" s="12">
        <f t="shared" si="5"/>
        <v>1.6701000000000004</v>
      </c>
      <c r="Q17" s="22" t="s">
        <v>58</v>
      </c>
    </row>
    <row r="18" spans="2:23" x14ac:dyDescent="0.3">
      <c r="B18" s="3">
        <v>2452</v>
      </c>
      <c r="C18" s="3">
        <v>2069</v>
      </c>
      <c r="D18" s="12">
        <f t="shared" si="0"/>
        <v>0.63960999999999968</v>
      </c>
      <c r="E18" s="12">
        <f t="shared" si="1"/>
        <v>1.5430299999999988</v>
      </c>
      <c r="G18" s="3">
        <v>2716</v>
      </c>
      <c r="H18" s="3">
        <v>2260</v>
      </c>
      <c r="I18" s="12">
        <f t="shared" si="2"/>
        <v>0.76152000000000042</v>
      </c>
      <c r="J18" s="12">
        <f t="shared" si="3"/>
        <v>1.5646399999999994</v>
      </c>
      <c r="L18" s="3">
        <v>3036</v>
      </c>
      <c r="M18" s="3">
        <v>2517</v>
      </c>
      <c r="N18" s="12">
        <f t="shared" si="4"/>
        <v>0.86673000000000044</v>
      </c>
      <c r="O18" s="12">
        <f t="shared" si="5"/>
        <v>1.7067900000000009</v>
      </c>
    </row>
    <row r="19" spans="2:23" x14ac:dyDescent="0.3">
      <c r="B19" s="3">
        <v>2390</v>
      </c>
      <c r="C19" s="3">
        <v>2010</v>
      </c>
      <c r="D19" s="12">
        <f t="shared" si="0"/>
        <v>0.63459999999999994</v>
      </c>
      <c r="E19" s="12">
        <f t="shared" si="1"/>
        <v>1.4736000000000005</v>
      </c>
      <c r="G19" s="3">
        <v>2849</v>
      </c>
      <c r="H19" s="3">
        <v>2397</v>
      </c>
      <c r="I19" s="12">
        <f t="shared" si="2"/>
        <v>0.75484000000000018</v>
      </c>
      <c r="J19" s="12">
        <f t="shared" si="3"/>
        <v>1.7610600000000014</v>
      </c>
      <c r="L19" s="3">
        <v>2940</v>
      </c>
      <c r="M19" s="3">
        <v>2426</v>
      </c>
      <c r="N19" s="12">
        <f t="shared" si="4"/>
        <v>0.85838000000000059</v>
      </c>
      <c r="O19" s="12">
        <f t="shared" si="5"/>
        <v>1.6008999999999995</v>
      </c>
      <c r="Q19" t="s">
        <v>62</v>
      </c>
    </row>
    <row r="20" spans="2:23" x14ac:dyDescent="0.3">
      <c r="B20" s="3">
        <v>2240</v>
      </c>
      <c r="C20" s="3">
        <v>1876</v>
      </c>
      <c r="D20" s="12">
        <f t="shared" si="0"/>
        <v>0.60787999999999964</v>
      </c>
      <c r="E20" s="12">
        <f t="shared" si="1"/>
        <v>1.3453999999999997</v>
      </c>
      <c r="G20" s="3">
        <v>2867</v>
      </c>
      <c r="H20" s="3">
        <v>2450</v>
      </c>
      <c r="I20" s="12">
        <f t="shared" si="2"/>
        <v>0.6963899999999994</v>
      </c>
      <c r="J20" s="12">
        <f t="shared" si="3"/>
        <v>1.9444300000000003</v>
      </c>
      <c r="L20" s="3">
        <v>3052</v>
      </c>
      <c r="M20" s="3">
        <v>2535</v>
      </c>
      <c r="N20" s="12">
        <f t="shared" si="4"/>
        <v>0.86339000000000032</v>
      </c>
      <c r="O20" s="12">
        <f t="shared" si="5"/>
        <v>1.7373299999999998</v>
      </c>
    </row>
    <row r="21" spans="2:23" x14ac:dyDescent="0.3">
      <c r="B21" s="3">
        <v>2415</v>
      </c>
      <c r="C21" s="3">
        <v>2010</v>
      </c>
      <c r="D21" s="12">
        <f t="shared" si="0"/>
        <v>0.6763499999999999</v>
      </c>
      <c r="E21" s="12">
        <f t="shared" si="1"/>
        <v>1.3933500000000003</v>
      </c>
      <c r="G21" s="3">
        <v>2886</v>
      </c>
      <c r="H21" s="3">
        <v>2506</v>
      </c>
      <c r="I21" s="12">
        <f t="shared" si="2"/>
        <v>0.63460000000000039</v>
      </c>
      <c r="J21" s="12">
        <f t="shared" si="3"/>
        <v>2.1382399999999997</v>
      </c>
      <c r="L21" s="3">
        <v>2936</v>
      </c>
      <c r="M21" s="3">
        <v>2460</v>
      </c>
      <c r="N21" s="12">
        <f t="shared" si="4"/>
        <v>0.79492000000000007</v>
      </c>
      <c r="O21" s="12">
        <f t="shared" si="5"/>
        <v>1.7684400000000005</v>
      </c>
      <c r="Q21" s="27" t="s">
        <v>65</v>
      </c>
      <c r="R21" s="27"/>
      <c r="S21" s="27"/>
      <c r="T21" s="27"/>
      <c r="U21" s="27"/>
      <c r="V21" s="27"/>
      <c r="W21" s="27"/>
    </row>
    <row r="22" spans="2:23" ht="14.4" customHeight="1" x14ac:dyDescent="0.3">
      <c r="B22" s="3">
        <v>2453</v>
      </c>
      <c r="C22" s="3">
        <v>2046</v>
      </c>
      <c r="D22" s="12">
        <f t="shared" si="0"/>
        <v>0.67969000000000046</v>
      </c>
      <c r="E22" s="12">
        <f t="shared" si="1"/>
        <v>1.4351699999999992</v>
      </c>
      <c r="G22" s="3">
        <v>2879</v>
      </c>
      <c r="H22" s="3">
        <v>2520</v>
      </c>
      <c r="I22" s="12">
        <f t="shared" si="2"/>
        <v>0.59952999999999979</v>
      </c>
      <c r="J22" s="12">
        <f t="shared" si="3"/>
        <v>2.2244099999999998</v>
      </c>
      <c r="L22" s="3">
        <v>2933</v>
      </c>
      <c r="M22" s="3">
        <v>2450</v>
      </c>
      <c r="N22" s="12">
        <f t="shared" si="4"/>
        <v>0.80660999999999972</v>
      </c>
      <c r="O22" s="12">
        <f t="shared" si="5"/>
        <v>1.7325699999999997</v>
      </c>
      <c r="Q22" s="27"/>
      <c r="R22" s="27"/>
      <c r="S22" s="27"/>
      <c r="T22" s="27"/>
      <c r="U22" s="27"/>
      <c r="V22" s="27"/>
      <c r="W22" s="27"/>
    </row>
    <row r="23" spans="2:23" x14ac:dyDescent="0.3">
      <c r="B23" s="3">
        <v>2435</v>
      </c>
      <c r="C23" s="3">
        <v>2001</v>
      </c>
      <c r="D23" s="12">
        <f t="shared" si="0"/>
        <v>0.72477999999999976</v>
      </c>
      <c r="E23" s="12">
        <f t="shared" si="1"/>
        <v>1.2881999999999989</v>
      </c>
      <c r="G23" s="3">
        <v>2877</v>
      </c>
      <c r="H23" s="3">
        <v>2528</v>
      </c>
      <c r="I23" s="12">
        <f t="shared" si="2"/>
        <v>0.58282999999999996</v>
      </c>
      <c r="J23" s="12">
        <f t="shared" si="3"/>
        <v>2.2672299999999996</v>
      </c>
      <c r="L23" s="3">
        <v>2907</v>
      </c>
      <c r="M23" s="3">
        <v>2429</v>
      </c>
      <c r="N23" s="12">
        <f t="shared" si="4"/>
        <v>0.79825999999999975</v>
      </c>
      <c r="O23" s="12">
        <f t="shared" si="5"/>
        <v>1.7204799999999996</v>
      </c>
      <c r="Q23" s="27"/>
      <c r="R23" s="27"/>
      <c r="S23" s="27"/>
      <c r="T23" s="27"/>
      <c r="U23" s="27"/>
      <c r="V23" s="27"/>
      <c r="W23" s="27"/>
    </row>
    <row r="24" spans="2:23" x14ac:dyDescent="0.3">
      <c r="B24" s="3">
        <v>2489</v>
      </c>
      <c r="C24" s="3">
        <v>2070</v>
      </c>
      <c r="D24" s="12">
        <f t="shared" si="0"/>
        <v>0.69973000000000052</v>
      </c>
      <c r="E24" s="12">
        <f t="shared" si="1"/>
        <v>1.4288100000000004</v>
      </c>
      <c r="G24" s="3">
        <v>2912</v>
      </c>
      <c r="H24" s="3">
        <v>2564</v>
      </c>
      <c r="I24" s="12">
        <f t="shared" si="2"/>
        <v>0.5811599999999999</v>
      </c>
      <c r="J24" s="12">
        <f t="shared" si="3"/>
        <v>2.3186799999999983</v>
      </c>
      <c r="L24" s="3">
        <v>2907</v>
      </c>
      <c r="M24" s="3">
        <v>2429</v>
      </c>
      <c r="N24" s="12">
        <f t="shared" si="4"/>
        <v>0.79825999999999975</v>
      </c>
      <c r="O24" s="12">
        <f t="shared" si="5"/>
        <v>1.7204799999999996</v>
      </c>
    </row>
    <row r="25" spans="2:23" ht="14.4" customHeight="1" x14ac:dyDescent="0.3">
      <c r="B25" s="3">
        <v>2579</v>
      </c>
      <c r="C25" s="3">
        <v>2151</v>
      </c>
      <c r="D25" s="12">
        <f t="shared" si="0"/>
        <v>0.71475999999999928</v>
      </c>
      <c r="E25" s="12">
        <f t="shared" si="1"/>
        <v>1.508459999999999</v>
      </c>
      <c r="G25" s="3">
        <v>2836</v>
      </c>
      <c r="H25" s="3">
        <v>2489</v>
      </c>
      <c r="I25" s="12">
        <f t="shared" si="2"/>
        <v>0.57948999999999973</v>
      </c>
      <c r="J25" s="12">
        <f t="shared" si="3"/>
        <v>2.2213899999999995</v>
      </c>
      <c r="L25" s="3">
        <v>2914</v>
      </c>
      <c r="M25" s="3">
        <v>2440</v>
      </c>
      <c r="N25" s="12">
        <f t="shared" si="4"/>
        <v>0.79158000000000039</v>
      </c>
      <c r="O25" s="12">
        <f t="shared" si="5"/>
        <v>1.7480599999999995</v>
      </c>
      <c r="Q25" s="26" t="s">
        <v>63</v>
      </c>
      <c r="R25" s="26"/>
      <c r="S25" s="26"/>
      <c r="T25" s="26"/>
      <c r="U25" s="26"/>
      <c r="V25" s="26"/>
      <c r="W25" s="26"/>
    </row>
    <row r="26" spans="2:23" x14ac:dyDescent="0.3">
      <c r="B26" s="3">
        <v>2623</v>
      </c>
      <c r="C26" s="3">
        <v>2222</v>
      </c>
      <c r="D26" s="12">
        <f t="shared" si="0"/>
        <v>0.6696700000000001</v>
      </c>
      <c r="E26" s="12">
        <f t="shared" si="1"/>
        <v>1.6902700000000004</v>
      </c>
      <c r="G26" s="3">
        <v>2850</v>
      </c>
      <c r="H26" s="3">
        <v>2474</v>
      </c>
      <c r="I26" s="12">
        <f t="shared" si="2"/>
        <v>0.62792000000000003</v>
      </c>
      <c r="J26" s="12">
        <f t="shared" si="3"/>
        <v>2.1081999999999987</v>
      </c>
      <c r="L26" s="3">
        <v>2974</v>
      </c>
      <c r="M26" s="3">
        <v>2526</v>
      </c>
      <c r="N26" s="12">
        <f t="shared" si="4"/>
        <v>0.74815999999999983</v>
      </c>
      <c r="O26" s="12">
        <f t="shared" si="5"/>
        <v>1.9467600000000003</v>
      </c>
      <c r="Q26" s="26"/>
      <c r="R26" s="26"/>
      <c r="S26" s="26"/>
      <c r="T26" s="26"/>
      <c r="U26" s="26"/>
      <c r="V26" s="26"/>
      <c r="W26" s="26"/>
    </row>
    <row r="27" spans="2:23" x14ac:dyDescent="0.3">
      <c r="B27" s="3">
        <v>2619</v>
      </c>
      <c r="C27" s="3">
        <v>2243</v>
      </c>
      <c r="D27" s="12">
        <f t="shared" si="0"/>
        <v>0.62791999999999959</v>
      </c>
      <c r="E27" s="12">
        <f t="shared" si="1"/>
        <v>1.7986599999999999</v>
      </c>
      <c r="G27" s="3">
        <v>2702</v>
      </c>
      <c r="H27" s="3">
        <v>2347</v>
      </c>
      <c r="I27" s="12">
        <f t="shared" si="2"/>
        <v>0.59285000000000032</v>
      </c>
      <c r="J27" s="12">
        <f t="shared" si="3"/>
        <v>2.0054300000000005</v>
      </c>
      <c r="L27" s="3">
        <v>3047</v>
      </c>
      <c r="M27" s="3">
        <v>2567</v>
      </c>
      <c r="N27" s="12">
        <f t="shared" si="4"/>
        <v>0.80160000000000031</v>
      </c>
      <c r="O27" s="12">
        <f t="shared" si="5"/>
        <v>1.8989799999999997</v>
      </c>
      <c r="Q27" s="26"/>
      <c r="R27" s="26"/>
      <c r="S27" s="26"/>
      <c r="T27" s="26"/>
      <c r="U27" s="26"/>
      <c r="V27" s="26"/>
      <c r="W27" s="26"/>
    </row>
    <row r="28" spans="2:23" x14ac:dyDescent="0.3">
      <c r="B28" s="3">
        <v>2620</v>
      </c>
      <c r="C28" s="3">
        <v>2243</v>
      </c>
      <c r="D28" s="12">
        <f t="shared" si="0"/>
        <v>0.62958999999999965</v>
      </c>
      <c r="E28" s="12">
        <f t="shared" si="1"/>
        <v>1.7954499999999989</v>
      </c>
      <c r="G28" s="3">
        <v>2786</v>
      </c>
      <c r="H28" s="3">
        <v>2343</v>
      </c>
      <c r="I28" s="12">
        <f t="shared" si="2"/>
        <v>0.73980999999999997</v>
      </c>
      <c r="J28" s="12">
        <f t="shared" si="3"/>
        <v>1.7175900000000002</v>
      </c>
      <c r="L28" s="3">
        <v>3093</v>
      </c>
      <c r="M28" s="3">
        <v>2590</v>
      </c>
      <c r="N28" s="12">
        <f t="shared" si="4"/>
        <v>0.84000999999999926</v>
      </c>
      <c r="O28" s="12">
        <f t="shared" si="5"/>
        <v>1.8559699999999995</v>
      </c>
      <c r="Q28" s="26"/>
      <c r="R28" s="26"/>
      <c r="S28" s="26"/>
      <c r="T28" s="26"/>
      <c r="U28" s="26"/>
      <c r="V28" s="26"/>
      <c r="W28" s="26"/>
    </row>
    <row r="29" spans="2:23" x14ac:dyDescent="0.3">
      <c r="B29" s="3">
        <v>2558</v>
      </c>
      <c r="C29" s="3">
        <v>2204</v>
      </c>
      <c r="D29" s="12">
        <f t="shared" si="0"/>
        <v>0.59117999999999982</v>
      </c>
      <c r="E29" s="12">
        <f t="shared" si="1"/>
        <v>1.8170199999999985</v>
      </c>
      <c r="G29" s="3">
        <v>2862</v>
      </c>
      <c r="H29" s="3">
        <v>2378</v>
      </c>
      <c r="I29" s="12">
        <f t="shared" si="2"/>
        <v>0.80828000000000022</v>
      </c>
      <c r="J29" s="12">
        <f t="shared" si="3"/>
        <v>1.6328799999999992</v>
      </c>
      <c r="L29" s="3">
        <v>3026</v>
      </c>
      <c r="M29" s="3">
        <v>2554</v>
      </c>
      <c r="N29" s="12">
        <f t="shared" si="4"/>
        <v>0.78824000000000072</v>
      </c>
      <c r="O29" s="12">
        <f t="shared" si="5"/>
        <v>1.9072399999999998</v>
      </c>
    </row>
    <row r="30" spans="2:23" x14ac:dyDescent="0.3">
      <c r="B30" s="3">
        <v>2422</v>
      </c>
      <c r="C30" s="3">
        <v>2113</v>
      </c>
      <c r="D30" s="12">
        <f t="shared" si="0"/>
        <v>0.51602999999999977</v>
      </c>
      <c r="E30" s="12">
        <f t="shared" si="1"/>
        <v>1.8395299999999997</v>
      </c>
      <c r="G30" s="3">
        <v>2745</v>
      </c>
      <c r="H30" s="3">
        <v>2284</v>
      </c>
      <c r="I30" s="12">
        <f t="shared" si="2"/>
        <v>0.76986999999999994</v>
      </c>
      <c r="J30" s="12">
        <f t="shared" si="3"/>
        <v>1.5807499999999981</v>
      </c>
      <c r="L30" s="3">
        <v>3110</v>
      </c>
      <c r="M30" s="3">
        <v>2633</v>
      </c>
      <c r="N30" s="12">
        <f t="shared" si="4"/>
        <v>0.79659000000000013</v>
      </c>
      <c r="O30" s="12">
        <f t="shared" si="5"/>
        <v>1.9970499999999993</v>
      </c>
    </row>
    <row r="31" spans="2:23" x14ac:dyDescent="0.3">
      <c r="B31" s="3">
        <v>2440</v>
      </c>
      <c r="C31" s="3">
        <v>2155</v>
      </c>
      <c r="D31" s="12">
        <f t="shared" si="0"/>
        <v>0.47594999999999982</v>
      </c>
      <c r="E31" s="12">
        <f t="shared" si="1"/>
        <v>1.9728500000000004</v>
      </c>
      <c r="G31" s="3">
        <v>2729</v>
      </c>
      <c r="H31" s="3">
        <v>2221</v>
      </c>
      <c r="I31" s="12">
        <f t="shared" si="2"/>
        <v>0.84835999999999967</v>
      </c>
      <c r="J31" s="12">
        <f t="shared" si="3"/>
        <v>1.3454599999999992</v>
      </c>
      <c r="L31" s="3">
        <v>3090</v>
      </c>
      <c r="M31" s="3">
        <v>2584</v>
      </c>
      <c r="N31" s="12">
        <f t="shared" si="4"/>
        <v>0.84502000000000044</v>
      </c>
      <c r="O31" s="12">
        <f t="shared" si="5"/>
        <v>1.8382999999999994</v>
      </c>
      <c r="Q31" s="26" t="s">
        <v>74</v>
      </c>
      <c r="R31" s="26"/>
      <c r="S31" s="26"/>
      <c r="T31" s="26"/>
      <c r="U31" s="26"/>
      <c r="V31" s="26"/>
      <c r="W31" s="26"/>
    </row>
    <row r="32" spans="2:23" x14ac:dyDescent="0.3">
      <c r="B32" s="3">
        <v>2472</v>
      </c>
      <c r="C32" s="3">
        <v>2166</v>
      </c>
      <c r="D32" s="12">
        <f t="shared" si="0"/>
        <v>0.51102000000000003</v>
      </c>
      <c r="E32" s="12">
        <f t="shared" si="1"/>
        <v>1.9201799999999993</v>
      </c>
      <c r="G32" s="3">
        <v>2943</v>
      </c>
      <c r="H32" s="3">
        <v>2344</v>
      </c>
      <c r="I32" s="12">
        <f t="shared" si="2"/>
        <v>1.0003299999999995</v>
      </c>
      <c r="J32" s="12">
        <f t="shared" si="3"/>
        <v>1.2181699999999982</v>
      </c>
      <c r="L32" s="3">
        <v>3087</v>
      </c>
      <c r="M32" s="3">
        <v>2596</v>
      </c>
      <c r="N32" s="12">
        <f t="shared" si="4"/>
        <v>0.81997000000000031</v>
      </c>
      <c r="O32" s="12">
        <f t="shared" si="5"/>
        <v>1.9025299999999989</v>
      </c>
      <c r="Q32" s="26"/>
      <c r="R32" s="26"/>
      <c r="S32" s="26"/>
      <c r="T32" s="26"/>
      <c r="U32" s="26"/>
      <c r="V32" s="26"/>
      <c r="W32" s="26"/>
    </row>
    <row r="33" spans="2:23" x14ac:dyDescent="0.3">
      <c r="B33" s="3">
        <v>2405</v>
      </c>
      <c r="C33" s="3">
        <v>2126</v>
      </c>
      <c r="D33" s="12">
        <f t="shared" si="0"/>
        <v>0.46592999999999984</v>
      </c>
      <c r="E33" s="12">
        <f t="shared" si="1"/>
        <v>1.953249999999999</v>
      </c>
      <c r="G33" s="3">
        <v>2952</v>
      </c>
      <c r="H33" s="3">
        <v>2316</v>
      </c>
      <c r="I33" s="12">
        <f t="shared" si="2"/>
        <v>1.0621200000000004</v>
      </c>
      <c r="J33" s="12">
        <f t="shared" si="3"/>
        <v>1.0618799999999993</v>
      </c>
      <c r="L33" s="3">
        <v>3015</v>
      </c>
      <c r="M33" s="3">
        <v>2528</v>
      </c>
      <c r="N33" s="12">
        <f t="shared" si="4"/>
        <v>0.81328999999999996</v>
      </c>
      <c r="O33" s="12">
        <f t="shared" si="5"/>
        <v>1.8242499999999999</v>
      </c>
      <c r="Q33" s="26"/>
      <c r="R33" s="26"/>
      <c r="S33" s="26"/>
      <c r="T33" s="26"/>
      <c r="U33" s="26"/>
      <c r="V33" s="26"/>
      <c r="W33" s="26"/>
    </row>
    <row r="34" spans="2:23" x14ac:dyDescent="0.3">
      <c r="B34" s="3">
        <v>2385</v>
      </c>
      <c r="C34" s="3">
        <v>2118</v>
      </c>
      <c r="D34" s="12">
        <f t="shared" si="0"/>
        <v>0.4458899999999999</v>
      </c>
      <c r="E34" s="12">
        <f t="shared" si="1"/>
        <v>1.9810499999999993</v>
      </c>
      <c r="G34" s="3">
        <v>2970</v>
      </c>
      <c r="H34" s="3">
        <v>2345</v>
      </c>
      <c r="I34" s="12">
        <f t="shared" si="2"/>
        <v>1.04375</v>
      </c>
      <c r="J34" s="12">
        <f t="shared" si="3"/>
        <v>1.1360499999999993</v>
      </c>
      <c r="L34" s="3">
        <v>2907</v>
      </c>
      <c r="M34" s="3">
        <v>2473</v>
      </c>
      <c r="N34" s="12">
        <f t="shared" si="4"/>
        <v>0.72477999999999976</v>
      </c>
      <c r="O34" s="12">
        <f t="shared" si="5"/>
        <v>1.9206800000000004</v>
      </c>
      <c r="Q34" s="26"/>
      <c r="R34" s="26"/>
      <c r="S34" s="26"/>
      <c r="T34" s="26"/>
      <c r="U34" s="26"/>
      <c r="V34" s="26"/>
      <c r="W34" s="26"/>
    </row>
    <row r="35" spans="2:23" x14ac:dyDescent="0.3">
      <c r="B35" s="3">
        <v>2366</v>
      </c>
      <c r="C35" s="3">
        <v>2092</v>
      </c>
      <c r="D35" s="12">
        <f t="shared" si="0"/>
        <v>0.45757999999999993</v>
      </c>
      <c r="E35" s="12">
        <f t="shared" si="1"/>
        <v>1.9237400000000007</v>
      </c>
      <c r="G35" s="3">
        <v>2857</v>
      </c>
      <c r="H35" s="3">
        <v>2247</v>
      </c>
      <c r="I35" s="12">
        <f t="shared" si="2"/>
        <v>1.0186999999999997</v>
      </c>
      <c r="J35" s="12">
        <f t="shared" si="3"/>
        <v>1.0528800000000009</v>
      </c>
      <c r="L35" s="3">
        <v>2907</v>
      </c>
      <c r="M35" s="3">
        <v>2474</v>
      </c>
      <c r="N35" s="12">
        <f t="shared" si="4"/>
        <v>0.7231099999999997</v>
      </c>
      <c r="O35" s="12">
        <f t="shared" si="5"/>
        <v>1.9252299999999996</v>
      </c>
    </row>
    <row r="36" spans="2:23" x14ac:dyDescent="0.3">
      <c r="B36" s="3">
        <v>2482</v>
      </c>
      <c r="C36" s="3">
        <v>2205</v>
      </c>
      <c r="D36" s="12">
        <f t="shared" si="0"/>
        <v>0.46258999999999967</v>
      </c>
      <c r="E36" s="12">
        <f t="shared" si="1"/>
        <v>2.0655299999999999</v>
      </c>
      <c r="G36" s="3">
        <v>2799</v>
      </c>
      <c r="H36" s="3">
        <v>2184</v>
      </c>
      <c r="I36" s="12">
        <f t="shared" si="2"/>
        <v>1.0270500000000002</v>
      </c>
      <c r="J36" s="12">
        <f t="shared" si="3"/>
        <v>0.95240999999999987</v>
      </c>
      <c r="L36" s="3">
        <v>2868</v>
      </c>
      <c r="M36" s="3">
        <v>2445</v>
      </c>
      <c r="N36" s="12">
        <f t="shared" si="4"/>
        <v>0.70640999999999987</v>
      </c>
      <c r="O36" s="12">
        <f t="shared" si="5"/>
        <v>1.9184699999999995</v>
      </c>
    </row>
    <row r="37" spans="2:23" x14ac:dyDescent="0.3">
      <c r="B37" s="3">
        <v>2549</v>
      </c>
      <c r="C37" s="3">
        <v>2257</v>
      </c>
      <c r="D37" s="12">
        <f t="shared" si="0"/>
        <v>0.48763999999999985</v>
      </c>
      <c r="E37" s="12">
        <f t="shared" si="1"/>
        <v>2.0870600000000006</v>
      </c>
      <c r="G37" s="3">
        <v>2811</v>
      </c>
      <c r="H37" s="3">
        <v>2231</v>
      </c>
      <c r="I37" s="12">
        <f t="shared" si="2"/>
        <v>0.96859999999999991</v>
      </c>
      <c r="J37" s="12">
        <f t="shared" si="3"/>
        <v>1.1277399999999997</v>
      </c>
      <c r="L37" s="3">
        <v>2813</v>
      </c>
      <c r="M37" s="3">
        <v>2410</v>
      </c>
      <c r="N37" s="12">
        <f t="shared" si="4"/>
        <v>0.67301000000000022</v>
      </c>
      <c r="O37" s="12">
        <f t="shared" si="5"/>
        <v>1.9357700000000004</v>
      </c>
    </row>
    <row r="38" spans="2:23" x14ac:dyDescent="0.3">
      <c r="B38" s="3">
        <v>2420</v>
      </c>
      <c r="C38" s="3">
        <v>2191</v>
      </c>
      <c r="D38" s="12">
        <f t="shared" si="0"/>
        <v>0.38242999999999983</v>
      </c>
      <c r="E38" s="12">
        <f t="shared" si="1"/>
        <v>2.2008499999999995</v>
      </c>
      <c r="G38" s="3">
        <v>2808</v>
      </c>
      <c r="H38" s="3">
        <v>2261</v>
      </c>
      <c r="I38" s="12">
        <f t="shared" si="2"/>
        <v>0.9134899999999998</v>
      </c>
      <c r="J38" s="12">
        <f t="shared" si="3"/>
        <v>1.2738699999999989</v>
      </c>
      <c r="L38" s="3">
        <v>2749</v>
      </c>
      <c r="M38" s="3">
        <v>2359</v>
      </c>
      <c r="N38" s="12">
        <f t="shared" si="4"/>
        <v>0.65130000000000021</v>
      </c>
      <c r="O38" s="12">
        <f t="shared" si="5"/>
        <v>1.9091599999999997</v>
      </c>
    </row>
    <row r="39" spans="2:23" x14ac:dyDescent="0.3">
      <c r="B39" s="3">
        <v>2421</v>
      </c>
      <c r="C39" s="3">
        <v>2191</v>
      </c>
      <c r="D39" s="12">
        <f t="shared" si="0"/>
        <v>0.38409999999999989</v>
      </c>
      <c r="E39" s="12">
        <f t="shared" si="1"/>
        <v>2.1976399999999994</v>
      </c>
      <c r="G39" s="3">
        <v>2746</v>
      </c>
      <c r="H39" s="3">
        <v>2217</v>
      </c>
      <c r="I39" s="12">
        <f t="shared" si="2"/>
        <v>0.88342999999999983</v>
      </c>
      <c r="J39" s="12">
        <f t="shared" si="3"/>
        <v>1.2726900000000005</v>
      </c>
      <c r="L39" s="3">
        <v>2805</v>
      </c>
      <c r="M39" s="3">
        <v>2388</v>
      </c>
      <c r="N39" s="12">
        <f t="shared" si="4"/>
        <v>0.6963899999999994</v>
      </c>
      <c r="O39" s="12">
        <f t="shared" si="5"/>
        <v>1.8613500000000003</v>
      </c>
    </row>
    <row r="40" spans="2:23" x14ac:dyDescent="0.3">
      <c r="B40" s="3">
        <v>2492</v>
      </c>
      <c r="C40" s="3">
        <v>2257</v>
      </c>
      <c r="D40" s="12">
        <f t="shared" si="0"/>
        <v>0.39244999999999935</v>
      </c>
      <c r="E40" s="12">
        <f t="shared" si="1"/>
        <v>2.2700300000000007</v>
      </c>
      <c r="G40" s="3">
        <v>2688</v>
      </c>
      <c r="H40" s="3">
        <v>2223</v>
      </c>
      <c r="I40" s="12">
        <f t="shared" si="2"/>
        <v>0.77655000000000018</v>
      </c>
      <c r="J40" s="12">
        <f t="shared" si="3"/>
        <v>1.48617</v>
      </c>
      <c r="L40" s="3">
        <v>2753</v>
      </c>
      <c r="M40" s="3">
        <v>2362</v>
      </c>
      <c r="N40" s="12">
        <f t="shared" si="4"/>
        <v>0.65297000000000027</v>
      </c>
      <c r="O40" s="12">
        <f t="shared" si="5"/>
        <v>1.9099700000000011</v>
      </c>
    </row>
    <row r="41" spans="2:23" x14ac:dyDescent="0.3">
      <c r="B41" s="3">
        <v>2558</v>
      </c>
      <c r="C41" s="3">
        <v>2304</v>
      </c>
      <c r="D41" s="12">
        <f t="shared" si="0"/>
        <v>0.42417999999999983</v>
      </c>
      <c r="E41" s="12">
        <f t="shared" si="1"/>
        <v>2.2720199999999986</v>
      </c>
      <c r="G41" s="3">
        <v>2677</v>
      </c>
      <c r="H41" s="3">
        <v>2233</v>
      </c>
      <c r="I41" s="12">
        <f t="shared" si="2"/>
        <v>0.74148000000000047</v>
      </c>
      <c r="J41" s="12">
        <f t="shared" si="3"/>
        <v>1.5669799999999996</v>
      </c>
      <c r="L41" s="3">
        <v>2778</v>
      </c>
      <c r="M41" s="3">
        <v>2342</v>
      </c>
      <c r="N41" s="12">
        <f t="shared" si="4"/>
        <v>0.72812000000000032</v>
      </c>
      <c r="O41" s="12">
        <f t="shared" si="5"/>
        <v>1.7387200000000012</v>
      </c>
    </row>
    <row r="42" spans="2:23" x14ac:dyDescent="0.3">
      <c r="B42" s="3">
        <v>2469</v>
      </c>
      <c r="C42" s="3">
        <v>2263</v>
      </c>
      <c r="D42" s="12">
        <f t="shared" si="0"/>
        <v>0.34401999999999955</v>
      </c>
      <c r="E42" s="12">
        <f t="shared" si="1"/>
        <v>2.3711599999999997</v>
      </c>
      <c r="G42" s="3">
        <v>2678</v>
      </c>
      <c r="H42" s="3">
        <v>2233</v>
      </c>
      <c r="I42" s="12">
        <f t="shared" si="2"/>
        <v>0.74315000000000053</v>
      </c>
      <c r="J42" s="12">
        <f t="shared" si="3"/>
        <v>1.5637700000000003</v>
      </c>
      <c r="L42" s="3">
        <v>2847</v>
      </c>
      <c r="M42" s="3">
        <v>2396</v>
      </c>
      <c r="N42" s="12">
        <f t="shared" si="4"/>
        <v>0.75317000000000012</v>
      </c>
      <c r="O42" s="12">
        <f t="shared" si="5"/>
        <v>1.7629299999999986</v>
      </c>
    </row>
    <row r="43" spans="2:23" x14ac:dyDescent="0.3">
      <c r="B43" s="3">
        <v>2409</v>
      </c>
      <c r="C43" s="3">
        <v>2220</v>
      </c>
      <c r="D43" s="12">
        <f t="shared" si="0"/>
        <v>0.31563000000000013</v>
      </c>
      <c r="E43" s="12">
        <f t="shared" si="1"/>
        <v>2.3681099999999997</v>
      </c>
      <c r="G43" s="3">
        <v>2673</v>
      </c>
      <c r="H43" s="3">
        <v>2253</v>
      </c>
      <c r="I43" s="12">
        <f t="shared" si="2"/>
        <v>0.70140000000000013</v>
      </c>
      <c r="J43" s="12">
        <f t="shared" si="3"/>
        <v>1.6708199999999997</v>
      </c>
      <c r="L43" s="3">
        <v>2874</v>
      </c>
      <c r="M43" s="3">
        <v>2411</v>
      </c>
      <c r="N43" s="12">
        <f t="shared" si="4"/>
        <v>0.77321000000000006</v>
      </c>
      <c r="O43" s="12">
        <f t="shared" si="5"/>
        <v>1.7445100000000002</v>
      </c>
    </row>
    <row r="44" spans="2:23" x14ac:dyDescent="0.3">
      <c r="B44" s="3">
        <v>2338</v>
      </c>
      <c r="C44" s="3">
        <v>2169</v>
      </c>
      <c r="D44" s="12">
        <f t="shared" si="0"/>
        <v>0.28223000000000004</v>
      </c>
      <c r="E44" s="12">
        <f t="shared" si="1"/>
        <v>2.3639699999999992</v>
      </c>
      <c r="G44" s="3">
        <v>2655</v>
      </c>
      <c r="H44" s="3">
        <v>2232</v>
      </c>
      <c r="I44" s="12">
        <f t="shared" si="2"/>
        <v>0.70640999999999943</v>
      </c>
      <c r="J44" s="12">
        <f t="shared" si="3"/>
        <v>1.633050000000001</v>
      </c>
      <c r="L44" s="3">
        <v>2883</v>
      </c>
      <c r="M44" s="3">
        <v>2411</v>
      </c>
      <c r="N44" s="12">
        <f t="shared" si="4"/>
        <v>0.78823999999999983</v>
      </c>
      <c r="O44" s="12">
        <f t="shared" si="5"/>
        <v>1.715619999999999</v>
      </c>
    </row>
    <row r="45" spans="2:23" x14ac:dyDescent="0.3">
      <c r="B45" s="3">
        <v>2314</v>
      </c>
      <c r="C45" s="3">
        <v>2101</v>
      </c>
      <c r="D45" s="12">
        <f t="shared" si="0"/>
        <v>0.35570999999999958</v>
      </c>
      <c r="E45" s="12">
        <f t="shared" si="1"/>
        <v>2.1316099999999998</v>
      </c>
      <c r="G45" s="3">
        <v>2658</v>
      </c>
      <c r="H45" s="3">
        <v>2224</v>
      </c>
      <c r="I45" s="12">
        <f t="shared" si="2"/>
        <v>0.72477999999999976</v>
      </c>
      <c r="J45" s="12">
        <f t="shared" si="3"/>
        <v>1.5870199999999985</v>
      </c>
      <c r="L45" s="3">
        <v>2883</v>
      </c>
      <c r="M45" s="3">
        <v>2411</v>
      </c>
      <c r="N45" s="12">
        <f t="shared" si="4"/>
        <v>0.78823999999999983</v>
      </c>
      <c r="O45" s="12">
        <f t="shared" si="5"/>
        <v>1.715619999999999</v>
      </c>
    </row>
    <row r="46" spans="2:23" x14ac:dyDescent="0.3">
      <c r="B46" s="3">
        <v>2321</v>
      </c>
      <c r="C46" s="3">
        <v>2077</v>
      </c>
      <c r="D46" s="12">
        <f t="shared" si="0"/>
        <v>0.40748000000000001</v>
      </c>
      <c r="E46" s="12">
        <f t="shared" si="1"/>
        <v>1.9999400000000005</v>
      </c>
      <c r="G46" s="3">
        <v>2742</v>
      </c>
      <c r="H46" s="3">
        <v>2284</v>
      </c>
      <c r="I46" s="12">
        <f t="shared" si="2"/>
        <v>0.76485999999999965</v>
      </c>
      <c r="J46" s="12">
        <f t="shared" si="3"/>
        <v>1.5903799999999992</v>
      </c>
      <c r="L46" s="3">
        <v>2723</v>
      </c>
      <c r="M46" s="3">
        <v>2286</v>
      </c>
      <c r="N46" s="12">
        <f t="shared" si="4"/>
        <v>0.72978999999999994</v>
      </c>
      <c r="O46" s="12">
        <f t="shared" si="5"/>
        <v>1.6604699999999994</v>
      </c>
    </row>
    <row r="47" spans="2:23" x14ac:dyDescent="0.3">
      <c r="B47" s="3">
        <v>2342</v>
      </c>
      <c r="C47" s="3">
        <v>2064</v>
      </c>
      <c r="D47" s="12">
        <f t="shared" si="0"/>
        <v>0.46426000000000023</v>
      </c>
      <c r="E47" s="12">
        <f t="shared" si="1"/>
        <v>1.8733799999999992</v>
      </c>
      <c r="G47" s="3">
        <v>2709</v>
      </c>
      <c r="H47" s="3">
        <v>2230</v>
      </c>
      <c r="I47" s="12">
        <f t="shared" si="2"/>
        <v>0.79992999999999981</v>
      </c>
      <c r="J47" s="12">
        <f t="shared" si="3"/>
        <v>1.4506100000000006</v>
      </c>
      <c r="L47" s="3">
        <v>2803</v>
      </c>
      <c r="M47" s="3">
        <v>2314</v>
      </c>
      <c r="N47" s="12">
        <f t="shared" si="4"/>
        <v>0.81663000000000052</v>
      </c>
      <c r="O47" s="12">
        <f t="shared" si="5"/>
        <v>1.5310699999999997</v>
      </c>
    </row>
    <row r="48" spans="2:23" x14ac:dyDescent="0.3">
      <c r="B48" s="3">
        <v>2284</v>
      </c>
      <c r="C48" s="3">
        <v>2018</v>
      </c>
      <c r="D48" s="12">
        <f t="shared" si="0"/>
        <v>0.44421999999999978</v>
      </c>
      <c r="E48" s="12">
        <f t="shared" si="1"/>
        <v>1.8502599999999993</v>
      </c>
      <c r="G48" s="3">
        <v>2679</v>
      </c>
      <c r="H48" s="3">
        <v>2196</v>
      </c>
      <c r="I48" s="12">
        <f t="shared" si="2"/>
        <v>0.80660999999999972</v>
      </c>
      <c r="J48" s="12">
        <f t="shared" si="3"/>
        <v>1.3922099999999991</v>
      </c>
      <c r="L48" s="3">
        <v>2801</v>
      </c>
      <c r="M48" s="3">
        <v>2313</v>
      </c>
      <c r="N48" s="12">
        <f t="shared" si="4"/>
        <v>0.81496000000000002</v>
      </c>
      <c r="O48" s="12">
        <f t="shared" si="5"/>
        <v>1.5329400000000004</v>
      </c>
    </row>
    <row r="49" spans="2:15" x14ac:dyDescent="0.3">
      <c r="B49" s="3">
        <v>2389</v>
      </c>
      <c r="C49" s="3">
        <v>2045</v>
      </c>
      <c r="D49" s="12">
        <f t="shared" si="0"/>
        <v>0.57447999999999999</v>
      </c>
      <c r="E49" s="12">
        <f t="shared" si="1"/>
        <v>1.6360600000000003</v>
      </c>
      <c r="G49" s="3">
        <v>2722</v>
      </c>
      <c r="H49" s="3">
        <v>2231</v>
      </c>
      <c r="I49" s="12">
        <f t="shared" si="2"/>
        <v>0.81996999999999975</v>
      </c>
      <c r="J49" s="12">
        <f t="shared" si="3"/>
        <v>1.4134299999999984</v>
      </c>
      <c r="L49" s="3">
        <v>2717</v>
      </c>
      <c r="M49" s="3">
        <v>2246</v>
      </c>
      <c r="N49" s="12">
        <f t="shared" si="4"/>
        <v>0.78656999999999966</v>
      </c>
      <c r="O49" s="12">
        <f t="shared" si="5"/>
        <v>1.4977299999999996</v>
      </c>
    </row>
    <row r="50" spans="2:15" x14ac:dyDescent="0.3">
      <c r="B50">
        <v>2397</v>
      </c>
      <c r="C50">
        <v>2036</v>
      </c>
      <c r="D50" s="12">
        <f t="shared" si="0"/>
        <v>0.60286999999999991</v>
      </c>
      <c r="E50" s="12">
        <f t="shared" si="1"/>
        <v>1.5694299999999994</v>
      </c>
      <c r="G50">
        <v>2682</v>
      </c>
      <c r="H50">
        <v>2190</v>
      </c>
      <c r="I50" s="12">
        <f t="shared" si="2"/>
        <v>0.82163999999999993</v>
      </c>
      <c r="J50" s="12">
        <f t="shared" si="3"/>
        <v>1.3552800000000007</v>
      </c>
      <c r="L50">
        <v>2723</v>
      </c>
      <c r="M50">
        <v>2253</v>
      </c>
      <c r="N50" s="12">
        <f t="shared" si="4"/>
        <v>0.78490000000000004</v>
      </c>
      <c r="O50" s="12">
        <f t="shared" si="5"/>
        <v>1.5103199999999997</v>
      </c>
    </row>
    <row r="51" spans="2:15" x14ac:dyDescent="0.3">
      <c r="B51">
        <v>2397</v>
      </c>
      <c r="C51">
        <v>2036</v>
      </c>
      <c r="D51" s="12">
        <f t="shared" si="0"/>
        <v>0.60286999999999991</v>
      </c>
      <c r="E51" s="12">
        <f t="shared" si="1"/>
        <v>1.5694299999999994</v>
      </c>
      <c r="G51">
        <v>2666</v>
      </c>
      <c r="H51">
        <v>2163</v>
      </c>
      <c r="I51" s="12">
        <f t="shared" si="2"/>
        <v>0.84001000000000026</v>
      </c>
      <c r="J51" s="12">
        <f t="shared" si="3"/>
        <v>1.2837899999999991</v>
      </c>
      <c r="L51">
        <v>2858</v>
      </c>
      <c r="M51">
        <v>2364</v>
      </c>
      <c r="N51" s="12">
        <f t="shared" si="4"/>
        <v>0.82498000000000005</v>
      </c>
      <c r="O51" s="12">
        <f t="shared" si="5"/>
        <v>1.5820199999999986</v>
      </c>
    </row>
    <row r="52" spans="2:15" x14ac:dyDescent="0.3">
      <c r="B52">
        <v>2523</v>
      </c>
      <c r="C52">
        <v>2154</v>
      </c>
      <c r="D52" s="12">
        <f t="shared" si="0"/>
        <v>0.61623000000000006</v>
      </c>
      <c r="E52" s="12">
        <f t="shared" si="1"/>
        <v>1.7018699999999989</v>
      </c>
      <c r="G52">
        <v>2622</v>
      </c>
      <c r="H52">
        <v>2101</v>
      </c>
      <c r="I52" s="12">
        <f t="shared" si="2"/>
        <v>0.87006999999999968</v>
      </c>
      <c r="J52" s="12">
        <f t="shared" si="3"/>
        <v>1.1429299999999984</v>
      </c>
      <c r="L52">
        <v>3048</v>
      </c>
      <c r="M52">
        <v>2510</v>
      </c>
      <c r="N52" s="12">
        <f t="shared" si="4"/>
        <v>0.89846000000000004</v>
      </c>
      <c r="O52" s="12">
        <f t="shared" si="5"/>
        <v>1.63642</v>
      </c>
    </row>
    <row r="53" spans="2:15" x14ac:dyDescent="0.3">
      <c r="B53">
        <v>2531</v>
      </c>
      <c r="C53">
        <v>2158</v>
      </c>
      <c r="D53" s="12">
        <f t="shared" si="0"/>
        <v>0.62290999999999985</v>
      </c>
      <c r="E53" s="12">
        <f t="shared" si="1"/>
        <v>1.6943899999999994</v>
      </c>
      <c r="G53">
        <v>2622</v>
      </c>
      <c r="H53">
        <v>2102</v>
      </c>
      <c r="I53" s="12">
        <f t="shared" si="2"/>
        <v>0.86840000000000006</v>
      </c>
      <c r="J53" s="12">
        <f t="shared" si="3"/>
        <v>1.1474799999999996</v>
      </c>
      <c r="L53">
        <v>3207</v>
      </c>
      <c r="M53">
        <v>2636</v>
      </c>
      <c r="N53" s="12">
        <f t="shared" si="4"/>
        <v>0.9535699999999997</v>
      </c>
      <c r="O53" s="12">
        <f t="shared" si="5"/>
        <v>1.69933</v>
      </c>
    </row>
    <row r="54" spans="2:15" x14ac:dyDescent="0.3">
      <c r="B54">
        <v>2636</v>
      </c>
      <c r="C54">
        <v>2213</v>
      </c>
      <c r="D54" s="12">
        <f t="shared" si="0"/>
        <v>0.70640999999999987</v>
      </c>
      <c r="E54" s="12">
        <f t="shared" si="1"/>
        <v>1.6075900000000001</v>
      </c>
      <c r="G54">
        <v>2622</v>
      </c>
      <c r="H54">
        <v>2102</v>
      </c>
      <c r="I54" s="12">
        <f t="shared" si="2"/>
        <v>0.86840000000000006</v>
      </c>
      <c r="J54" s="12">
        <f t="shared" si="3"/>
        <v>1.1474799999999996</v>
      </c>
      <c r="L54">
        <v>3177</v>
      </c>
      <c r="M54">
        <v>2675</v>
      </c>
      <c r="N54" s="12">
        <f t="shared" si="4"/>
        <v>0.8383400000000002</v>
      </c>
      <c r="O54" s="12">
        <f t="shared" si="5"/>
        <v>1.9730799999999999</v>
      </c>
    </row>
    <row r="55" spans="2:15" x14ac:dyDescent="0.3">
      <c r="B55">
        <v>2574</v>
      </c>
      <c r="C55">
        <v>2181</v>
      </c>
      <c r="D55" s="12">
        <f t="shared" si="0"/>
        <v>0.65630999999999995</v>
      </c>
      <c r="E55" s="12">
        <f t="shared" si="1"/>
        <v>1.6610100000000003</v>
      </c>
      <c r="G55">
        <v>2563</v>
      </c>
      <c r="H55">
        <v>2062</v>
      </c>
      <c r="I55" s="12">
        <f t="shared" si="2"/>
        <v>0.83667000000000002</v>
      </c>
      <c r="J55" s="12">
        <f t="shared" si="3"/>
        <v>1.1548700000000007</v>
      </c>
      <c r="L55">
        <v>2962</v>
      </c>
      <c r="M55">
        <v>2515</v>
      </c>
      <c r="N55" s="12">
        <f t="shared" si="4"/>
        <v>0.74648999999999976</v>
      </c>
      <c r="O55" s="12">
        <f t="shared" si="5"/>
        <v>1.9352299999999996</v>
      </c>
    </row>
    <row r="56" spans="2:15" x14ac:dyDescent="0.3">
      <c r="B56">
        <v>2568</v>
      </c>
      <c r="C56">
        <v>2185</v>
      </c>
      <c r="D56" s="12">
        <f t="shared" si="0"/>
        <v>0.63960999999999968</v>
      </c>
      <c r="E56" s="12">
        <f t="shared" si="1"/>
        <v>1.6984699999999993</v>
      </c>
      <c r="G56">
        <v>2658</v>
      </c>
      <c r="H56">
        <v>2171</v>
      </c>
      <c r="I56" s="12">
        <f t="shared" si="2"/>
        <v>0.81328999999999996</v>
      </c>
      <c r="J56" s="12">
        <f t="shared" si="3"/>
        <v>1.345869999999999</v>
      </c>
      <c r="L56">
        <v>3176</v>
      </c>
      <c r="M56">
        <v>2686</v>
      </c>
      <c r="N56" s="12">
        <f t="shared" si="4"/>
        <v>0.81830000000000014</v>
      </c>
      <c r="O56" s="12">
        <f t="shared" si="5"/>
        <v>2.0263400000000003</v>
      </c>
    </row>
    <row r="57" spans="2:15" x14ac:dyDescent="0.3">
      <c r="B57">
        <v>2618</v>
      </c>
      <c r="C57">
        <v>2237</v>
      </c>
      <c r="D57" s="12">
        <f t="shared" si="0"/>
        <v>0.63626999999999956</v>
      </c>
      <c r="E57" s="12">
        <f t="shared" si="1"/>
        <v>1.7745699999999998</v>
      </c>
      <c r="G57">
        <v>2622</v>
      </c>
      <c r="H57">
        <v>2118</v>
      </c>
      <c r="I57" s="12">
        <f t="shared" si="2"/>
        <v>0.84167999999999987</v>
      </c>
      <c r="J57" s="12">
        <f t="shared" si="3"/>
        <v>1.2202799999999989</v>
      </c>
      <c r="L57">
        <v>3313</v>
      </c>
      <c r="M57">
        <v>2791</v>
      </c>
      <c r="N57" s="12">
        <f t="shared" si="4"/>
        <v>0.87173999999999974</v>
      </c>
      <c r="O57" s="12">
        <f t="shared" si="5"/>
        <v>2.0643199999999995</v>
      </c>
    </row>
    <row r="58" spans="2:15" x14ac:dyDescent="0.3">
      <c r="B58">
        <v>2638</v>
      </c>
      <c r="C58">
        <v>2262</v>
      </c>
      <c r="D58" s="12">
        <f t="shared" si="0"/>
        <v>0.62792000000000003</v>
      </c>
      <c r="E58" s="12">
        <f t="shared" si="1"/>
        <v>1.8241200000000009</v>
      </c>
      <c r="G58">
        <v>2584</v>
      </c>
      <c r="H58">
        <v>2090</v>
      </c>
      <c r="I58" s="12">
        <f t="shared" si="2"/>
        <v>0.82498000000000005</v>
      </c>
      <c r="J58" s="12">
        <f t="shared" si="3"/>
        <v>1.2148600000000005</v>
      </c>
      <c r="L58">
        <v>3352</v>
      </c>
      <c r="M58">
        <v>2784</v>
      </c>
      <c r="N58" s="12">
        <f t="shared" si="4"/>
        <v>0.9485600000000004</v>
      </c>
      <c r="O58" s="12">
        <f t="shared" si="5"/>
        <v>1.9072799999999988</v>
      </c>
    </row>
    <row r="59" spans="2:15" x14ac:dyDescent="0.3">
      <c r="B59">
        <v>2446</v>
      </c>
      <c r="C59">
        <v>2140</v>
      </c>
      <c r="D59" s="12">
        <f t="shared" si="0"/>
        <v>0.51102000000000003</v>
      </c>
      <c r="E59" s="12">
        <f t="shared" si="1"/>
        <v>1.8853400000000002</v>
      </c>
      <c r="G59">
        <v>2535</v>
      </c>
      <c r="H59">
        <v>2064</v>
      </c>
      <c r="I59" s="12">
        <f t="shared" si="2"/>
        <v>0.78657000000000021</v>
      </c>
      <c r="J59" s="12">
        <f t="shared" si="3"/>
        <v>1.2538499999999986</v>
      </c>
      <c r="L59">
        <v>3347</v>
      </c>
      <c r="M59">
        <v>2796</v>
      </c>
      <c r="N59" s="12">
        <f t="shared" si="4"/>
        <v>0.92017000000000004</v>
      </c>
      <c r="O59" s="12">
        <f t="shared" si="5"/>
        <v>1.9779300000000002</v>
      </c>
    </row>
    <row r="60" spans="2:15" x14ac:dyDescent="0.3">
      <c r="B60">
        <v>2385</v>
      </c>
      <c r="C60">
        <v>2117</v>
      </c>
      <c r="D60" s="12">
        <f t="shared" si="0"/>
        <v>0.44755999999999996</v>
      </c>
      <c r="E60" s="12">
        <f t="shared" si="1"/>
        <v>1.9764999999999999</v>
      </c>
      <c r="G60">
        <v>2572</v>
      </c>
      <c r="H60">
        <v>2008</v>
      </c>
      <c r="I60" s="12">
        <f t="shared" si="2"/>
        <v>0.94188000000000016</v>
      </c>
      <c r="J60" s="12">
        <f t="shared" si="3"/>
        <v>0.88027999999999884</v>
      </c>
      <c r="L60">
        <v>3362</v>
      </c>
      <c r="M60">
        <v>2812</v>
      </c>
      <c r="N60" s="12">
        <f t="shared" si="4"/>
        <v>0.91849999999999998</v>
      </c>
      <c r="O60" s="12">
        <f t="shared" si="5"/>
        <v>2.00258</v>
      </c>
    </row>
    <row r="61" spans="2:15" x14ac:dyDescent="0.3">
      <c r="B61">
        <v>2321</v>
      </c>
      <c r="C61">
        <v>2048</v>
      </c>
      <c r="D61" s="12">
        <f t="shared" si="0"/>
        <v>0.45590999999999987</v>
      </c>
      <c r="E61" s="12">
        <f t="shared" si="1"/>
        <v>1.8679899999999998</v>
      </c>
      <c r="G61">
        <v>2702</v>
      </c>
      <c r="H61">
        <v>2096</v>
      </c>
      <c r="I61" s="12">
        <f t="shared" si="2"/>
        <v>1.0120200000000004</v>
      </c>
      <c r="J61" s="12">
        <f t="shared" si="3"/>
        <v>0.86337999999999915</v>
      </c>
      <c r="L61">
        <v>3287</v>
      </c>
      <c r="M61">
        <v>2741</v>
      </c>
      <c r="N61" s="12">
        <f t="shared" si="4"/>
        <v>0.91181999999999974</v>
      </c>
      <c r="O61" s="12">
        <f t="shared" si="5"/>
        <v>1.9202799999999989</v>
      </c>
    </row>
    <row r="62" spans="2:15" x14ac:dyDescent="0.3">
      <c r="B62">
        <v>2385</v>
      </c>
      <c r="C62">
        <v>2091</v>
      </c>
      <c r="D62" s="12">
        <f t="shared" si="0"/>
        <v>0.49098000000000003</v>
      </c>
      <c r="E62" s="12">
        <f t="shared" si="1"/>
        <v>1.858199999999999</v>
      </c>
      <c r="G62">
        <v>2698</v>
      </c>
      <c r="H62">
        <v>2070</v>
      </c>
      <c r="I62" s="12">
        <f t="shared" si="2"/>
        <v>1.0487600000000001</v>
      </c>
      <c r="J62" s="12">
        <f t="shared" si="3"/>
        <v>0.75792000000000004</v>
      </c>
      <c r="L62">
        <v>3286</v>
      </c>
      <c r="M62">
        <v>2792</v>
      </c>
      <c r="N62" s="12">
        <f t="shared" si="4"/>
        <v>0.82498000000000049</v>
      </c>
      <c r="O62" s="12">
        <f t="shared" si="5"/>
        <v>2.1555400000000007</v>
      </c>
    </row>
    <row r="63" spans="2:15" x14ac:dyDescent="0.3">
      <c r="B63">
        <v>2339</v>
      </c>
      <c r="C63">
        <v>2052</v>
      </c>
      <c r="D63" s="12">
        <f t="shared" si="0"/>
        <v>0.47928999999999994</v>
      </c>
      <c r="E63" s="12">
        <f t="shared" si="1"/>
        <v>1.8284100000000008</v>
      </c>
      <c r="G63">
        <v>2696</v>
      </c>
      <c r="H63">
        <v>2069</v>
      </c>
      <c r="I63" s="12">
        <f t="shared" si="2"/>
        <v>1.0470899999999996</v>
      </c>
      <c r="J63" s="12">
        <f t="shared" si="3"/>
        <v>0.75978999999999908</v>
      </c>
      <c r="L63">
        <v>3149</v>
      </c>
      <c r="M63">
        <v>2712</v>
      </c>
      <c r="N63" s="12">
        <f t="shared" si="4"/>
        <v>0.72978999999999994</v>
      </c>
      <c r="O63" s="12">
        <f t="shared" si="5"/>
        <v>2.2313100000000015</v>
      </c>
    </row>
    <row r="64" spans="2:15" x14ac:dyDescent="0.3">
      <c r="B64">
        <v>2354</v>
      </c>
      <c r="C64">
        <v>2037</v>
      </c>
      <c r="D64" s="12">
        <f t="shared" si="0"/>
        <v>0.52938999999999992</v>
      </c>
      <c r="E64" s="12">
        <f t="shared" si="1"/>
        <v>1.7120100000000003</v>
      </c>
      <c r="G64">
        <v>2808</v>
      </c>
      <c r="H64">
        <v>2162</v>
      </c>
      <c r="I64" s="12">
        <f t="shared" si="2"/>
        <v>1.0788199999999997</v>
      </c>
      <c r="J64" s="12">
        <f t="shared" si="3"/>
        <v>0.82342000000000004</v>
      </c>
      <c r="L64">
        <v>2978</v>
      </c>
      <c r="M64">
        <v>2609</v>
      </c>
      <c r="N64" s="12">
        <f t="shared" si="4"/>
        <v>0.6162300000000005</v>
      </c>
      <c r="O64" s="12">
        <f t="shared" si="5"/>
        <v>2.3115699999999997</v>
      </c>
    </row>
    <row r="65" spans="2:15" x14ac:dyDescent="0.3">
      <c r="B65">
        <v>2407</v>
      </c>
      <c r="C65">
        <v>2075</v>
      </c>
      <c r="D65" s="18">
        <f t="shared" si="0"/>
        <v>0.55444000000000004</v>
      </c>
      <c r="E65" s="18">
        <f t="shared" si="1"/>
        <v>1.7147799999999997</v>
      </c>
      <c r="G65">
        <v>2843</v>
      </c>
      <c r="H65">
        <v>2187</v>
      </c>
      <c r="I65" s="12">
        <f t="shared" si="2"/>
        <v>1.0955199999999996</v>
      </c>
      <c r="J65" s="12">
        <f t="shared" si="3"/>
        <v>0.82481999999999966</v>
      </c>
      <c r="L65">
        <v>2918</v>
      </c>
      <c r="M65">
        <v>2529</v>
      </c>
      <c r="N65" s="12">
        <f t="shared" si="4"/>
        <v>0.64963000000000015</v>
      </c>
      <c r="O65" s="12">
        <f t="shared" si="5"/>
        <v>2.1401699999999981</v>
      </c>
    </row>
    <row r="66" spans="2:15" x14ac:dyDescent="0.3">
      <c r="D66" s="19"/>
      <c r="E66" s="19"/>
      <c r="G66">
        <v>2873</v>
      </c>
      <c r="H66">
        <v>2244</v>
      </c>
      <c r="I66" s="12">
        <f t="shared" si="2"/>
        <v>1.0504299999999998</v>
      </c>
      <c r="J66" s="12">
        <f t="shared" si="3"/>
        <v>0.98786999999999903</v>
      </c>
      <c r="L66">
        <v>2763</v>
      </c>
      <c r="M66">
        <v>2359</v>
      </c>
      <c r="N66" s="12">
        <f t="shared" si="4"/>
        <v>0.67468000000000028</v>
      </c>
      <c r="O66" s="12">
        <f t="shared" si="5"/>
        <v>1.8642199999999993</v>
      </c>
    </row>
    <row r="67" spans="2:15" x14ac:dyDescent="0.3">
      <c r="D67" s="19"/>
      <c r="E67" s="19"/>
      <c r="G67">
        <v>2849</v>
      </c>
      <c r="H67">
        <v>2241</v>
      </c>
      <c r="I67" s="12">
        <f t="shared" si="2"/>
        <v>1.01536</v>
      </c>
      <c r="J67" s="12">
        <f t="shared" si="3"/>
        <v>1.0512600000000003</v>
      </c>
      <c r="L67">
        <v>2715</v>
      </c>
      <c r="M67">
        <v>2225</v>
      </c>
      <c r="N67" s="12">
        <f t="shared" si="4"/>
        <v>0.81830000000000014</v>
      </c>
      <c r="O67" s="12">
        <f t="shared" si="5"/>
        <v>1.4086000000000003</v>
      </c>
    </row>
    <row r="68" spans="2:15" x14ac:dyDescent="0.3">
      <c r="D68" s="19"/>
      <c r="E68" s="19"/>
      <c r="G68">
        <v>2805</v>
      </c>
      <c r="H68">
        <v>2225</v>
      </c>
      <c r="I68" s="12">
        <f t="shared" si="2"/>
        <v>0.96859999999999946</v>
      </c>
      <c r="J68" s="12">
        <f t="shared" si="3"/>
        <v>1.1197000000000008</v>
      </c>
      <c r="L68">
        <v>2761</v>
      </c>
      <c r="M68">
        <v>2317</v>
      </c>
      <c r="N68" s="12">
        <f t="shared" si="4"/>
        <v>0.74148000000000003</v>
      </c>
      <c r="O68" s="12">
        <f t="shared" si="5"/>
        <v>1.6795400000000009</v>
      </c>
    </row>
    <row r="69" spans="2:15" x14ac:dyDescent="0.3">
      <c r="D69" s="19"/>
      <c r="E69" s="19"/>
      <c r="G69">
        <v>2824</v>
      </c>
      <c r="H69">
        <v>2291</v>
      </c>
      <c r="I69" s="12">
        <f t="shared" ref="I69:I93" si="6">(1.67*G69-1.67*H69)/1000</f>
        <v>0.89011000000000018</v>
      </c>
      <c r="J69" s="12">
        <f t="shared" ref="J69:J112" si="7">(4.55*H69-3.21*G69)/1000</f>
        <v>1.3590100000000003</v>
      </c>
      <c r="L69">
        <v>2807</v>
      </c>
      <c r="M69">
        <v>2245</v>
      </c>
      <c r="N69" s="12">
        <f t="shared" ref="N69:N94" si="8">(1.67*L69-1.67*M69)/1000</f>
        <v>0.93853999999999993</v>
      </c>
      <c r="O69" s="12">
        <f t="shared" ref="O69:O113" si="9">(4.55*M69-3.21*L69)/1000</f>
        <v>1.2042800000000007</v>
      </c>
    </row>
    <row r="70" spans="2:15" x14ac:dyDescent="0.3">
      <c r="D70" s="19"/>
      <c r="E70" s="19"/>
      <c r="G70">
        <v>2719</v>
      </c>
      <c r="H70">
        <v>2225</v>
      </c>
      <c r="I70" s="12">
        <f t="shared" si="6"/>
        <v>0.8249799999999996</v>
      </c>
      <c r="J70" s="12">
        <f t="shared" si="7"/>
        <v>1.3957600000000001</v>
      </c>
      <c r="L70">
        <v>2867</v>
      </c>
      <c r="M70">
        <v>2291</v>
      </c>
      <c r="N70" s="12">
        <f t="shared" si="8"/>
        <v>0.96191999999999966</v>
      </c>
      <c r="O70" s="12">
        <f t="shared" si="9"/>
        <v>1.2209799999999995</v>
      </c>
    </row>
    <row r="71" spans="2:15" x14ac:dyDescent="0.3">
      <c r="D71" s="19"/>
      <c r="E71" s="19"/>
      <c r="G71">
        <v>2627</v>
      </c>
      <c r="H71">
        <v>2152</v>
      </c>
      <c r="I71" s="12">
        <f t="shared" si="6"/>
        <v>0.79325000000000045</v>
      </c>
      <c r="J71" s="12">
        <f t="shared" si="7"/>
        <v>1.3589300000000002</v>
      </c>
      <c r="L71">
        <v>3002</v>
      </c>
      <c r="M71">
        <v>2419</v>
      </c>
      <c r="N71" s="12">
        <f t="shared" si="8"/>
        <v>0.97361000000000009</v>
      </c>
      <c r="O71" s="12">
        <f t="shared" si="9"/>
        <v>1.3700299999999987</v>
      </c>
    </row>
    <row r="72" spans="2:15" x14ac:dyDescent="0.3">
      <c r="D72" s="19"/>
      <c r="E72" s="19"/>
      <c r="G72">
        <v>2699</v>
      </c>
      <c r="H72">
        <v>2213</v>
      </c>
      <c r="I72" s="12">
        <f t="shared" si="6"/>
        <v>0.8116199999999999</v>
      </c>
      <c r="J72" s="12">
        <f t="shared" si="7"/>
        <v>1.4053600000000006</v>
      </c>
      <c r="L72">
        <v>2902</v>
      </c>
      <c r="M72">
        <v>2335</v>
      </c>
      <c r="N72" s="12">
        <f t="shared" si="8"/>
        <v>0.94689000000000034</v>
      </c>
      <c r="O72" s="12">
        <f t="shared" si="9"/>
        <v>1.3088299999999999</v>
      </c>
    </row>
    <row r="73" spans="2:15" x14ac:dyDescent="0.3">
      <c r="D73" s="19"/>
      <c r="E73" s="19"/>
      <c r="G73">
        <v>2701</v>
      </c>
      <c r="H73">
        <v>2214</v>
      </c>
      <c r="I73" s="12">
        <f t="shared" si="6"/>
        <v>0.8132900000000004</v>
      </c>
      <c r="J73" s="12">
        <f t="shared" si="7"/>
        <v>1.4034899999999997</v>
      </c>
      <c r="L73">
        <v>3035</v>
      </c>
      <c r="M73">
        <v>2458</v>
      </c>
      <c r="N73" s="12">
        <f t="shared" si="8"/>
        <v>0.96359000000000017</v>
      </c>
      <c r="O73" s="12">
        <f t="shared" si="9"/>
        <v>1.4415499999999992</v>
      </c>
    </row>
    <row r="74" spans="2:15" x14ac:dyDescent="0.3">
      <c r="D74" s="19"/>
      <c r="E74" s="19"/>
      <c r="G74">
        <v>2632</v>
      </c>
      <c r="H74">
        <v>2190</v>
      </c>
      <c r="I74" s="12">
        <f t="shared" si="6"/>
        <v>0.73813999999999991</v>
      </c>
      <c r="J74" s="12">
        <f t="shared" si="7"/>
        <v>1.5157800000000006</v>
      </c>
      <c r="L74">
        <v>3130</v>
      </c>
      <c r="M74">
        <v>2531</v>
      </c>
      <c r="N74" s="12">
        <f t="shared" si="8"/>
        <v>1.0003299999999999</v>
      </c>
      <c r="O74" s="12">
        <f t="shared" si="9"/>
        <v>1.46875</v>
      </c>
    </row>
    <row r="75" spans="2:15" x14ac:dyDescent="0.3">
      <c r="D75" s="19"/>
      <c r="E75" s="19"/>
      <c r="G75">
        <v>2612</v>
      </c>
      <c r="H75">
        <v>2185</v>
      </c>
      <c r="I75" s="12">
        <f t="shared" si="6"/>
        <v>0.71309000000000011</v>
      </c>
      <c r="J75" s="12">
        <f t="shared" si="7"/>
        <v>1.5572299999999997</v>
      </c>
      <c r="L75">
        <v>3066</v>
      </c>
      <c r="M75">
        <v>2502</v>
      </c>
      <c r="N75" s="12">
        <f t="shared" si="8"/>
        <v>0.94187999999999916</v>
      </c>
      <c r="O75" s="12">
        <f t="shared" si="9"/>
        <v>1.5422399999999998</v>
      </c>
    </row>
    <row r="76" spans="2:15" x14ac:dyDescent="0.3">
      <c r="D76" s="19"/>
      <c r="E76" s="19"/>
      <c r="G76">
        <v>2567</v>
      </c>
      <c r="H76">
        <v>2109</v>
      </c>
      <c r="I76" s="12">
        <f t="shared" si="6"/>
        <v>0.76485999999999965</v>
      </c>
      <c r="J76" s="12">
        <f t="shared" si="7"/>
        <v>1.3558799999999993</v>
      </c>
      <c r="L76">
        <v>2996</v>
      </c>
      <c r="M76">
        <v>2446</v>
      </c>
      <c r="N76" s="12">
        <f t="shared" si="8"/>
        <v>0.91849999999999998</v>
      </c>
      <c r="O76" s="12">
        <f t="shared" si="9"/>
        <v>1.5121399999999994</v>
      </c>
    </row>
    <row r="77" spans="2:15" x14ac:dyDescent="0.3">
      <c r="D77" s="19"/>
      <c r="E77" s="19"/>
      <c r="G77">
        <v>2600</v>
      </c>
      <c r="H77">
        <v>2126</v>
      </c>
      <c r="I77" s="12">
        <f t="shared" si="6"/>
        <v>0.79157999999999995</v>
      </c>
      <c r="J77" s="12">
        <f t="shared" si="7"/>
        <v>1.3272999999999993</v>
      </c>
      <c r="L77">
        <v>2979</v>
      </c>
      <c r="M77">
        <v>2454</v>
      </c>
      <c r="N77" s="12">
        <f t="shared" si="8"/>
        <v>0.87675000000000003</v>
      </c>
      <c r="O77" s="12">
        <f t="shared" si="9"/>
        <v>1.6031099999999987</v>
      </c>
    </row>
    <row r="78" spans="2:15" x14ac:dyDescent="0.3">
      <c r="D78" s="19"/>
      <c r="E78" s="19"/>
      <c r="G78">
        <v>2620</v>
      </c>
      <c r="H78">
        <v>2140</v>
      </c>
      <c r="I78" s="12">
        <f t="shared" si="6"/>
        <v>0.80159999999999987</v>
      </c>
      <c r="J78" s="12">
        <f t="shared" si="7"/>
        <v>1.3267999999999993</v>
      </c>
      <c r="L78">
        <v>2892</v>
      </c>
      <c r="M78">
        <v>2405</v>
      </c>
      <c r="N78" s="12">
        <f t="shared" si="8"/>
        <v>0.81328999999999951</v>
      </c>
      <c r="O78" s="12">
        <f t="shared" si="9"/>
        <v>1.6594300000000002</v>
      </c>
    </row>
    <row r="79" spans="2:15" x14ac:dyDescent="0.3">
      <c r="D79" s="19"/>
      <c r="E79" s="19"/>
      <c r="G79">
        <v>2620</v>
      </c>
      <c r="H79">
        <v>2140</v>
      </c>
      <c r="I79" s="12">
        <f t="shared" si="6"/>
        <v>0.80159999999999987</v>
      </c>
      <c r="J79" s="12">
        <f t="shared" si="7"/>
        <v>1.3267999999999993</v>
      </c>
      <c r="L79">
        <v>2930</v>
      </c>
      <c r="M79">
        <v>2432</v>
      </c>
      <c r="N79" s="12">
        <f t="shared" si="8"/>
        <v>0.83165999999999984</v>
      </c>
      <c r="O79" s="12">
        <f t="shared" si="9"/>
        <v>1.660300000000001</v>
      </c>
    </row>
    <row r="80" spans="2:15" x14ac:dyDescent="0.3">
      <c r="D80" s="19"/>
      <c r="E80" s="19"/>
      <c r="G80">
        <v>2576</v>
      </c>
      <c r="H80">
        <v>2099</v>
      </c>
      <c r="I80" s="18">
        <f t="shared" si="6"/>
        <v>0.79659000000000013</v>
      </c>
      <c r="J80" s="18">
        <f t="shared" si="7"/>
        <v>1.2814899999999998</v>
      </c>
      <c r="N80" s="12"/>
      <c r="O80" s="12"/>
    </row>
    <row r="81" spans="9:15" x14ac:dyDescent="0.3">
      <c r="I81" s="19"/>
      <c r="J81" s="19"/>
      <c r="N81" s="12"/>
      <c r="O81" s="12"/>
    </row>
    <row r="82" spans="9:15" x14ac:dyDescent="0.3">
      <c r="I82" s="19"/>
      <c r="J82" s="19"/>
      <c r="N82" s="12"/>
      <c r="O82" s="12"/>
    </row>
    <row r="83" spans="9:15" x14ac:dyDescent="0.3">
      <c r="I83" s="19"/>
      <c r="J83" s="19"/>
      <c r="N83" s="12"/>
      <c r="O83" s="12"/>
    </row>
    <row r="84" spans="9:15" x14ac:dyDescent="0.3">
      <c r="I84" s="19"/>
      <c r="J84" s="19"/>
      <c r="N84" s="12"/>
      <c r="O84" s="12"/>
    </row>
    <row r="85" spans="9:15" x14ac:dyDescent="0.3">
      <c r="I85" s="19"/>
      <c r="J85" s="19"/>
      <c r="N85" s="12"/>
      <c r="O85" s="12"/>
    </row>
    <row r="86" spans="9:15" x14ac:dyDescent="0.3">
      <c r="I86" s="19"/>
      <c r="J86" s="19"/>
      <c r="N86" s="12"/>
      <c r="O86" s="12"/>
    </row>
    <row r="87" spans="9:15" x14ac:dyDescent="0.3">
      <c r="I87" s="19"/>
      <c r="J87" s="19"/>
      <c r="N87" s="12"/>
      <c r="O87" s="12"/>
    </row>
    <row r="88" spans="9:15" x14ac:dyDescent="0.3">
      <c r="I88" s="19"/>
      <c r="J88" s="19"/>
      <c r="N88" s="12"/>
      <c r="O88" s="12"/>
    </row>
    <row r="89" spans="9:15" x14ac:dyDescent="0.3">
      <c r="I89" s="19"/>
      <c r="J89" s="19"/>
      <c r="N89" s="12"/>
      <c r="O89" s="12"/>
    </row>
    <row r="90" spans="9:15" x14ac:dyDescent="0.3">
      <c r="I90" s="19"/>
      <c r="J90" s="19"/>
      <c r="N90" s="12"/>
      <c r="O90" s="12"/>
    </row>
    <row r="91" spans="9:15" x14ac:dyDescent="0.3">
      <c r="I91" s="19"/>
      <c r="J91" s="19"/>
      <c r="N91" s="12"/>
      <c r="O91" s="12"/>
    </row>
    <row r="92" spans="9:15" x14ac:dyDescent="0.3">
      <c r="I92" s="19"/>
      <c r="J92" s="19"/>
      <c r="N92" s="12"/>
      <c r="O92" s="12"/>
    </row>
    <row r="93" spans="9:15" x14ac:dyDescent="0.3">
      <c r="I93" s="19"/>
      <c r="J93" s="19"/>
      <c r="N93" s="12"/>
      <c r="O93" s="12"/>
    </row>
    <row r="94" spans="9:15" x14ac:dyDescent="0.3">
      <c r="I94" s="11"/>
      <c r="J94" s="11"/>
      <c r="N94" s="12"/>
      <c r="O94" s="12"/>
    </row>
    <row r="95" spans="9:15" x14ac:dyDescent="0.3">
      <c r="I95" s="11"/>
      <c r="J95" s="11"/>
    </row>
  </sheetData>
  <mergeCells count="24">
    <mergeCell ref="R14:S14"/>
    <mergeCell ref="T14:U14"/>
    <mergeCell ref="V14:W14"/>
    <mergeCell ref="Q21:W23"/>
    <mergeCell ref="Q31:W34"/>
    <mergeCell ref="Q25:W28"/>
    <mergeCell ref="R12:S12"/>
    <mergeCell ref="T12:U12"/>
    <mergeCell ref="V12:W12"/>
    <mergeCell ref="R13:S13"/>
    <mergeCell ref="T13:U13"/>
    <mergeCell ref="V13:W13"/>
    <mergeCell ref="R10:S10"/>
    <mergeCell ref="T10:U10"/>
    <mergeCell ref="V10:W10"/>
    <mergeCell ref="R11:S11"/>
    <mergeCell ref="T11:U11"/>
    <mergeCell ref="V11:W11"/>
    <mergeCell ref="B2:E2"/>
    <mergeCell ref="G2:J2"/>
    <mergeCell ref="L2:O2"/>
    <mergeCell ref="R4:S4"/>
    <mergeCell ref="T4:U4"/>
    <mergeCell ref="V4:W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95"/>
  <sheetViews>
    <sheetView tabSelected="1" topLeftCell="K16" workbookViewId="0">
      <selection activeCell="S38" sqref="S38"/>
    </sheetView>
  </sheetViews>
  <sheetFormatPr baseColWidth="10" defaultRowHeight="14.4" x14ac:dyDescent="0.3"/>
  <cols>
    <col min="2" max="2" width="12.5546875" customWidth="1"/>
    <col min="3" max="3" width="14.33203125" customWidth="1"/>
    <col min="4" max="5" width="24.33203125" customWidth="1"/>
    <col min="6" max="6" width="8.21875" customWidth="1"/>
    <col min="7" max="7" width="14.6640625" customWidth="1"/>
    <col min="8" max="8" width="17.21875" customWidth="1"/>
    <col min="10" max="10" width="15.109375" customWidth="1"/>
    <col min="11" max="11" width="9.5546875" customWidth="1"/>
    <col min="12" max="12" width="16.5546875" customWidth="1"/>
    <col min="13" max="13" width="24" customWidth="1"/>
    <col min="17" max="17" width="24.5546875" customWidth="1"/>
    <col min="18" max="18" width="20.5546875" customWidth="1"/>
    <col min="21" max="21" width="17.5546875" customWidth="1"/>
    <col min="23" max="23" width="17.77734375" customWidth="1"/>
  </cols>
  <sheetData>
    <row r="2" spans="2:23" x14ac:dyDescent="0.3">
      <c r="B2" s="9" t="s">
        <v>32</v>
      </c>
      <c r="C2" s="9"/>
      <c r="D2" s="9"/>
      <c r="E2" s="9"/>
      <c r="G2" s="9" t="s">
        <v>33</v>
      </c>
      <c r="H2" s="9"/>
      <c r="I2" s="9"/>
      <c r="J2" s="9"/>
      <c r="K2" s="15"/>
      <c r="L2" s="9" t="s">
        <v>45</v>
      </c>
      <c r="M2" s="9"/>
      <c r="N2" s="9"/>
      <c r="O2" s="9"/>
      <c r="Q2" s="20" t="s">
        <v>46</v>
      </c>
      <c r="R2" s="20">
        <v>62</v>
      </c>
      <c r="T2" s="23" t="s">
        <v>53</v>
      </c>
      <c r="U2" s="24" t="s">
        <v>54</v>
      </c>
    </row>
    <row r="3" spans="2:23" x14ac:dyDescent="0.3">
      <c r="B3" s="4" t="s">
        <v>39</v>
      </c>
      <c r="C3" s="4" t="s">
        <v>40</v>
      </c>
      <c r="D3" s="6" t="s">
        <v>37</v>
      </c>
      <c r="E3" s="6" t="s">
        <v>38</v>
      </c>
      <c r="G3" s="4" t="s">
        <v>39</v>
      </c>
      <c r="H3" s="4" t="s">
        <v>40</v>
      </c>
      <c r="I3" s="6" t="s">
        <v>37</v>
      </c>
      <c r="J3" s="6" t="s">
        <v>38</v>
      </c>
      <c r="L3" s="4" t="s">
        <v>39</v>
      </c>
      <c r="M3" s="4" t="s">
        <v>40</v>
      </c>
      <c r="N3" s="6" t="s">
        <v>37</v>
      </c>
      <c r="O3" s="6" t="s">
        <v>38</v>
      </c>
    </row>
    <row r="4" spans="2:23" x14ac:dyDescent="0.3">
      <c r="B4" s="3">
        <v>2248</v>
      </c>
      <c r="C4" s="3">
        <v>1942</v>
      </c>
      <c r="D4" s="12">
        <f>(1.67*B4-1.67*C4)/1000</f>
        <v>0.51102000000000003</v>
      </c>
      <c r="E4" s="12">
        <f>(4.55*C4-3.21*B4)/1000</f>
        <v>1.6200200000000005</v>
      </c>
      <c r="F4" s="12"/>
      <c r="G4" s="3">
        <v>2696</v>
      </c>
      <c r="H4" s="3">
        <v>2381</v>
      </c>
      <c r="I4" s="12">
        <f>(1.67*G4-1.67*H4)/1000</f>
        <v>0.52604999999999968</v>
      </c>
      <c r="J4" s="12">
        <f>(4.55*H4-3.21*G4)/1000</f>
        <v>2.1793899999999993</v>
      </c>
      <c r="L4" s="3">
        <v>2813</v>
      </c>
      <c r="M4" s="3">
        <v>2588</v>
      </c>
      <c r="N4" s="12">
        <f>(1.67*L4-1.67*M4)/1000</f>
        <v>0.37574999999999997</v>
      </c>
      <c r="O4" s="12">
        <f>(4.55*M4-3.21*L4)/1000</f>
        <v>2.7456700000000001</v>
      </c>
      <c r="Q4" s="4" t="s">
        <v>48</v>
      </c>
      <c r="R4" s="10">
        <v>8</v>
      </c>
      <c r="S4" s="10"/>
      <c r="T4" s="10">
        <v>9</v>
      </c>
      <c r="U4" s="10"/>
      <c r="V4" s="10">
        <v>10</v>
      </c>
      <c r="W4" s="10"/>
    </row>
    <row r="5" spans="2:23" x14ac:dyDescent="0.3">
      <c r="B5" s="3">
        <v>2323</v>
      </c>
      <c r="C5" s="3">
        <v>2010</v>
      </c>
      <c r="D5" s="12">
        <f t="shared" ref="D5:D65" si="0">(1.67*B5-1.67*C5)/1000</f>
        <v>0.52271000000000001</v>
      </c>
      <c r="E5" s="12">
        <f t="shared" ref="E5:E68" si="1">(4.55*C5-3.21*B5)/1000</f>
        <v>1.6886700000000001</v>
      </c>
      <c r="G5" s="3">
        <v>2661</v>
      </c>
      <c r="H5" s="3">
        <v>2363</v>
      </c>
      <c r="I5" s="12">
        <f t="shared" ref="I5:I68" si="2">(1.67*G5-1.67*H5)/1000</f>
        <v>0.49765999999999988</v>
      </c>
      <c r="J5" s="12">
        <f t="shared" ref="J5:J68" si="3">(4.55*H5-3.21*G5)/1000</f>
        <v>2.2098400000000002</v>
      </c>
      <c r="L5" s="3">
        <v>2881</v>
      </c>
      <c r="M5" s="3">
        <v>2644</v>
      </c>
      <c r="N5" s="12">
        <f t="shared" ref="N5:N68" si="4">(1.67*L5-1.67*M5)/1000</f>
        <v>0.39578999999999998</v>
      </c>
      <c r="O5" s="12">
        <f t="shared" ref="O5:O68" si="5">(4.55*M5-3.21*L5)/1000</f>
        <v>2.7821899999999986</v>
      </c>
      <c r="Q5" s="4"/>
      <c r="R5" s="4" t="s">
        <v>35</v>
      </c>
      <c r="S5" s="4" t="s">
        <v>36</v>
      </c>
      <c r="T5" s="4" t="s">
        <v>35</v>
      </c>
      <c r="U5" s="4" t="s">
        <v>36</v>
      </c>
      <c r="V5" s="4" t="s">
        <v>35</v>
      </c>
      <c r="W5" s="4" t="s">
        <v>36</v>
      </c>
    </row>
    <row r="6" spans="2:23" x14ac:dyDescent="0.3">
      <c r="B6" s="3">
        <v>2307</v>
      </c>
      <c r="C6" s="3">
        <v>2029</v>
      </c>
      <c r="D6" s="12">
        <f t="shared" si="0"/>
        <v>0.46426000000000023</v>
      </c>
      <c r="E6" s="12">
        <f t="shared" si="1"/>
        <v>1.8264799999999985</v>
      </c>
      <c r="G6" s="3">
        <v>2673</v>
      </c>
      <c r="H6" s="3">
        <v>2377</v>
      </c>
      <c r="I6" s="12">
        <f t="shared" si="2"/>
        <v>0.49432000000000015</v>
      </c>
      <c r="J6" s="12">
        <f t="shared" si="3"/>
        <v>2.2350200000000005</v>
      </c>
      <c r="L6" s="3">
        <v>2916</v>
      </c>
      <c r="M6" s="3">
        <v>2673</v>
      </c>
      <c r="N6" s="12">
        <f t="shared" si="4"/>
        <v>0.4058099999999995</v>
      </c>
      <c r="O6" s="12">
        <f t="shared" si="5"/>
        <v>2.8017899999999991</v>
      </c>
      <c r="Q6" s="6" t="s">
        <v>37</v>
      </c>
      <c r="R6" s="16">
        <f>AVERAGE(D4:D80)</f>
        <v>0.40011079365079344</v>
      </c>
      <c r="S6" s="5">
        <f>STDEV(D4:D80)</f>
        <v>7.8660388262569478E-2</v>
      </c>
      <c r="T6" s="5">
        <f>AVERAGE(I4:I93)</f>
        <v>0.3950397101449275</v>
      </c>
      <c r="U6" s="5">
        <f>STDEV(J4:J93)</f>
        <v>0.15983484110517596</v>
      </c>
      <c r="V6" s="17">
        <f>AVERAGE(N4:N94)</f>
        <v>0.38556125000000008</v>
      </c>
      <c r="W6" s="5">
        <f>STDEV(N4:N94)</f>
        <v>9.0417919231387728E-2</v>
      </c>
    </row>
    <row r="7" spans="2:23" x14ac:dyDescent="0.3">
      <c r="B7" s="3">
        <v>2246</v>
      </c>
      <c r="C7" s="3">
        <v>1977</v>
      </c>
      <c r="D7" s="12">
        <f t="shared" si="0"/>
        <v>0.44923000000000002</v>
      </c>
      <c r="E7" s="12">
        <f t="shared" si="1"/>
        <v>1.7856900000000004</v>
      </c>
      <c r="G7" s="3">
        <v>2613</v>
      </c>
      <c r="H7" s="3">
        <v>2346</v>
      </c>
      <c r="I7" s="12">
        <f t="shared" si="2"/>
        <v>0.44589000000000034</v>
      </c>
      <c r="J7" s="12">
        <f t="shared" si="3"/>
        <v>2.2865699999999998</v>
      </c>
      <c r="L7" s="3">
        <v>2918</v>
      </c>
      <c r="M7" s="3">
        <v>2661</v>
      </c>
      <c r="N7" s="12">
        <f t="shared" si="4"/>
        <v>0.42918999999999963</v>
      </c>
      <c r="O7" s="12">
        <f t="shared" si="5"/>
        <v>2.7407699999999986</v>
      </c>
      <c r="Q7" s="6" t="s">
        <v>38</v>
      </c>
      <c r="R7" s="5">
        <f>AVERAGE(E4:E80)</f>
        <v>1.8129133333333327</v>
      </c>
      <c r="S7" s="5">
        <f>STDEV(E4:E80)</f>
        <v>0.15993221907037433</v>
      </c>
      <c r="T7" s="5">
        <f>AVERAGE(J4:J93)</f>
        <v>2.1192446376811604</v>
      </c>
      <c r="U7" s="5">
        <f>STDEV(J4:J93)</f>
        <v>0.15983484110517596</v>
      </c>
      <c r="V7" s="5">
        <f>AVERAGE(O4:O94)</f>
        <v>2.2823593055555551</v>
      </c>
      <c r="W7" s="5">
        <f>STDEV(O4:O94)</f>
        <v>0.37564304916989122</v>
      </c>
    </row>
    <row r="8" spans="2:23" x14ac:dyDescent="0.3">
      <c r="B8" s="3">
        <v>2065</v>
      </c>
      <c r="C8" s="3">
        <v>1819</v>
      </c>
      <c r="D8" s="12">
        <f t="shared" si="0"/>
        <v>0.41081999999999969</v>
      </c>
      <c r="E8" s="12">
        <f t="shared" si="1"/>
        <v>1.6477999999999993</v>
      </c>
      <c r="G8" s="3">
        <v>2530</v>
      </c>
      <c r="H8" s="3">
        <v>2290</v>
      </c>
      <c r="I8" s="12">
        <f t="shared" si="2"/>
        <v>0.40079999999999971</v>
      </c>
      <c r="J8" s="12">
        <f t="shared" si="3"/>
        <v>2.2982</v>
      </c>
      <c r="L8" s="3">
        <v>2969</v>
      </c>
      <c r="M8" s="3">
        <v>2682</v>
      </c>
      <c r="N8" s="12">
        <f t="shared" si="4"/>
        <v>0.47928999999999994</v>
      </c>
      <c r="O8" s="12">
        <f t="shared" si="5"/>
        <v>2.6726100000000006</v>
      </c>
      <c r="Q8" s="6" t="s">
        <v>41</v>
      </c>
      <c r="R8" s="5">
        <f>R6*9</f>
        <v>3.6009971428571408</v>
      </c>
      <c r="S8" s="5">
        <f>S6*9</f>
        <v>0.70794349436312531</v>
      </c>
      <c r="T8" s="5">
        <f>T6*9</f>
        <v>3.5553573913043475</v>
      </c>
      <c r="U8" s="5">
        <f>U6*9</f>
        <v>1.4385135699465836</v>
      </c>
      <c r="V8" s="5">
        <f>V6*9</f>
        <v>3.4700512500000009</v>
      </c>
      <c r="W8" s="5">
        <f>W6*9</f>
        <v>0.81376127308248958</v>
      </c>
    </row>
    <row r="9" spans="2:23" x14ac:dyDescent="0.3">
      <c r="B9" s="3">
        <v>2309</v>
      </c>
      <c r="C9" s="3">
        <v>2036</v>
      </c>
      <c r="D9" s="12">
        <f t="shared" si="0"/>
        <v>0.45590999999999987</v>
      </c>
      <c r="E9" s="12">
        <f t="shared" si="1"/>
        <v>1.8519099999999988</v>
      </c>
      <c r="G9" s="3">
        <v>2519</v>
      </c>
      <c r="H9" s="3">
        <v>2289</v>
      </c>
      <c r="I9" s="12">
        <f t="shared" si="2"/>
        <v>0.38409999999999989</v>
      </c>
      <c r="J9" s="12">
        <f t="shared" si="3"/>
        <v>2.328959999999999</v>
      </c>
      <c r="L9" s="3">
        <v>2947</v>
      </c>
      <c r="M9" s="3">
        <v>2704</v>
      </c>
      <c r="N9" s="12">
        <f t="shared" si="4"/>
        <v>0.40581000000000039</v>
      </c>
      <c r="O9" s="12">
        <f t="shared" si="5"/>
        <v>2.8433299999999981</v>
      </c>
      <c r="Q9" s="6" t="s">
        <v>42</v>
      </c>
      <c r="R9" s="5">
        <f>R7*4.1</f>
        <v>7.4329446666666632</v>
      </c>
      <c r="S9" s="5">
        <f>S7*4.1</f>
        <v>0.65572209818853466</v>
      </c>
      <c r="T9" s="5">
        <f>T7*4.1</f>
        <v>8.688903014492757</v>
      </c>
      <c r="U9" s="5">
        <f>U7*4.1</f>
        <v>0.65532284853122136</v>
      </c>
      <c r="V9" s="5">
        <f>V7*4.1</f>
        <v>9.3576731527777746</v>
      </c>
      <c r="W9" s="5">
        <f>W7*4.1</f>
        <v>1.5401365015965538</v>
      </c>
    </row>
    <row r="10" spans="2:23" x14ac:dyDescent="0.3">
      <c r="B10" s="3">
        <v>2221</v>
      </c>
      <c r="C10" s="3">
        <v>1963</v>
      </c>
      <c r="D10" s="12">
        <f t="shared" si="0"/>
        <v>0.43085999999999969</v>
      </c>
      <c r="E10" s="12">
        <f t="shared" si="1"/>
        <v>1.8022399999999998</v>
      </c>
      <c r="G10" s="3">
        <v>2524</v>
      </c>
      <c r="H10" s="3">
        <v>2302</v>
      </c>
      <c r="I10" s="12">
        <f t="shared" si="2"/>
        <v>0.37074000000000024</v>
      </c>
      <c r="J10" s="12">
        <f t="shared" si="3"/>
        <v>2.3720600000000003</v>
      </c>
      <c r="L10" s="3">
        <v>3026</v>
      </c>
      <c r="M10" s="3">
        <v>2782</v>
      </c>
      <c r="N10" s="12">
        <f t="shared" si="4"/>
        <v>0.40748000000000045</v>
      </c>
      <c r="O10" s="12">
        <f t="shared" si="5"/>
        <v>2.944640000000001</v>
      </c>
      <c r="Q10" s="6" t="s">
        <v>50</v>
      </c>
      <c r="R10" s="8">
        <f>SUM(R8:R9)</f>
        <v>11.033941809523803</v>
      </c>
      <c r="S10" s="8"/>
      <c r="T10" s="8">
        <f>SUM(T8:T9)</f>
        <v>12.244260405797105</v>
      </c>
      <c r="U10" s="8"/>
      <c r="V10" s="8">
        <f>SUM(V8:V9)</f>
        <v>12.827724402777775</v>
      </c>
      <c r="W10" s="8"/>
    </row>
    <row r="11" spans="2:23" x14ac:dyDescent="0.3">
      <c r="B11" s="3">
        <v>2155</v>
      </c>
      <c r="C11" s="3">
        <v>1934</v>
      </c>
      <c r="D11" s="12">
        <f t="shared" si="0"/>
        <v>0.36907000000000018</v>
      </c>
      <c r="E11" s="12">
        <f t="shared" si="1"/>
        <v>1.8821499999999987</v>
      </c>
      <c r="G11" s="3">
        <v>2463</v>
      </c>
      <c r="H11" s="3">
        <v>2243</v>
      </c>
      <c r="I11" s="12">
        <f t="shared" si="2"/>
        <v>0.36740000000000012</v>
      </c>
      <c r="J11" s="12">
        <f t="shared" si="3"/>
        <v>2.29942</v>
      </c>
      <c r="L11" s="3">
        <v>2981</v>
      </c>
      <c r="M11" s="3">
        <v>2747</v>
      </c>
      <c r="N11" s="12">
        <f t="shared" si="4"/>
        <v>0.39077999999999974</v>
      </c>
      <c r="O11" s="12">
        <f t="shared" si="5"/>
        <v>2.92984</v>
      </c>
      <c r="Q11" s="6" t="s">
        <v>43</v>
      </c>
      <c r="R11" s="7">
        <f>R8/(R8+R9)*100</f>
        <v>32.635636520658345</v>
      </c>
      <c r="S11" s="7"/>
      <c r="T11" s="7">
        <f>T8/(T8+T9)*100</f>
        <v>29.036930557447523</v>
      </c>
      <c r="U11" s="7"/>
      <c r="V11" s="7">
        <f>V8/(V8+V9)*100</f>
        <v>27.051183366931237</v>
      </c>
      <c r="W11" s="7"/>
    </row>
    <row r="12" spans="2:23" x14ac:dyDescent="0.3">
      <c r="B12" s="3">
        <v>2045</v>
      </c>
      <c r="C12" s="3">
        <v>1856</v>
      </c>
      <c r="D12" s="12">
        <f t="shared" si="0"/>
        <v>0.31562999999999963</v>
      </c>
      <c r="E12" s="12">
        <f t="shared" si="1"/>
        <v>1.8803499999999995</v>
      </c>
      <c r="G12" s="3">
        <v>2526</v>
      </c>
      <c r="H12" s="3">
        <v>2302</v>
      </c>
      <c r="I12" s="12">
        <f t="shared" si="2"/>
        <v>0.37408000000000036</v>
      </c>
      <c r="J12" s="12">
        <f t="shared" si="3"/>
        <v>2.3656400000000004</v>
      </c>
      <c r="L12" s="3">
        <v>2880</v>
      </c>
      <c r="M12" s="3">
        <v>2660</v>
      </c>
      <c r="N12" s="12">
        <f t="shared" si="4"/>
        <v>0.36739999999999962</v>
      </c>
      <c r="O12" s="12">
        <f t="shared" si="5"/>
        <v>2.8582000000000005</v>
      </c>
      <c r="Q12" s="6" t="s">
        <v>44</v>
      </c>
      <c r="R12" s="7">
        <f>R9/(R8+R9)*100</f>
        <v>67.364363479341662</v>
      </c>
      <c r="S12" s="7"/>
      <c r="T12" s="7">
        <f>T9/(T8+T9)*100</f>
        <v>70.963069442552467</v>
      </c>
      <c r="U12" s="7"/>
      <c r="V12" s="7">
        <f>V9/(V8+V9)*100</f>
        <v>72.948816633068759</v>
      </c>
      <c r="W12" s="7"/>
    </row>
    <row r="13" spans="2:23" x14ac:dyDescent="0.3">
      <c r="B13" s="3">
        <v>1967</v>
      </c>
      <c r="C13" s="3">
        <v>1778</v>
      </c>
      <c r="D13" s="12">
        <f t="shared" si="0"/>
        <v>0.31563000000000013</v>
      </c>
      <c r="E13" s="12">
        <f t="shared" si="1"/>
        <v>1.77583</v>
      </c>
      <c r="G13" s="3">
        <v>2576</v>
      </c>
      <c r="H13" s="3">
        <v>2329</v>
      </c>
      <c r="I13" s="12">
        <f t="shared" si="2"/>
        <v>0.41249000000000025</v>
      </c>
      <c r="J13" s="12">
        <f t="shared" si="3"/>
        <v>2.3279899999999998</v>
      </c>
      <c r="L13" s="3">
        <v>2858</v>
      </c>
      <c r="M13" s="3">
        <v>2652</v>
      </c>
      <c r="N13" s="12">
        <f t="shared" si="4"/>
        <v>0.34401999999999955</v>
      </c>
      <c r="O13" s="12">
        <f t="shared" si="5"/>
        <v>2.89242</v>
      </c>
      <c r="Q13" s="6" t="s">
        <v>47</v>
      </c>
      <c r="R13" s="8">
        <f>AVERAGE(B4:B80)/R2/R4</f>
        <v>4.3678315412186377</v>
      </c>
      <c r="S13" s="8"/>
      <c r="T13" s="8">
        <f>AVERAGE(G4:G93)/R2/T4</f>
        <v>4.2737260402057036</v>
      </c>
      <c r="U13" s="8"/>
      <c r="V13" s="8">
        <f>AVERAGE(L4:L94)/R2/V4</f>
        <v>4.0116039426523296</v>
      </c>
      <c r="W13" s="8"/>
    </row>
    <row r="14" spans="2:23" x14ac:dyDescent="0.3">
      <c r="B14" s="3">
        <v>1959</v>
      </c>
      <c r="C14" s="3">
        <v>1758</v>
      </c>
      <c r="D14" s="12">
        <f t="shared" si="0"/>
        <v>0.33567000000000008</v>
      </c>
      <c r="E14" s="12">
        <f t="shared" si="1"/>
        <v>1.7105099999999993</v>
      </c>
      <c r="G14" s="3">
        <v>2489</v>
      </c>
      <c r="H14" s="3">
        <v>2256</v>
      </c>
      <c r="I14" s="12">
        <f t="shared" si="2"/>
        <v>0.38911000000000012</v>
      </c>
      <c r="J14" s="12">
        <f t="shared" si="3"/>
        <v>2.2751099999999997</v>
      </c>
      <c r="L14" s="3">
        <v>2830</v>
      </c>
      <c r="M14" s="3">
        <v>2658</v>
      </c>
      <c r="N14" s="12">
        <f t="shared" si="4"/>
        <v>0.28723999999999977</v>
      </c>
      <c r="O14" s="12">
        <f t="shared" si="5"/>
        <v>3.0096000000000003</v>
      </c>
      <c r="Q14" s="6" t="s">
        <v>49</v>
      </c>
      <c r="R14" s="9">
        <v>135</v>
      </c>
      <c r="S14" s="9"/>
      <c r="T14" s="9">
        <v>146</v>
      </c>
      <c r="U14" s="9"/>
      <c r="V14" s="9">
        <v>156</v>
      </c>
      <c r="W14" s="9"/>
    </row>
    <row r="15" spans="2:23" x14ac:dyDescent="0.3">
      <c r="B15" s="3">
        <v>2074</v>
      </c>
      <c r="C15" s="3">
        <v>1847</v>
      </c>
      <c r="D15" s="12">
        <f t="shared" si="0"/>
        <v>0.37909000000000015</v>
      </c>
      <c r="E15" s="12">
        <f t="shared" si="1"/>
        <v>1.7463100000000005</v>
      </c>
      <c r="G15" s="3">
        <v>2500</v>
      </c>
      <c r="H15" s="3">
        <v>2273</v>
      </c>
      <c r="I15" s="12">
        <f t="shared" si="2"/>
        <v>0.37909000000000015</v>
      </c>
      <c r="J15" s="12">
        <f t="shared" si="3"/>
        <v>2.3171499999999998</v>
      </c>
      <c r="L15" s="3">
        <v>2595</v>
      </c>
      <c r="M15" s="3">
        <v>2452</v>
      </c>
      <c r="N15" s="12">
        <f t="shared" si="4"/>
        <v>0.23880999999999994</v>
      </c>
      <c r="O15" s="12">
        <f t="shared" si="5"/>
        <v>2.8266499999999994</v>
      </c>
    </row>
    <row r="16" spans="2:23" x14ac:dyDescent="0.3">
      <c r="B16" s="3">
        <v>1959</v>
      </c>
      <c r="C16" s="3">
        <v>1758</v>
      </c>
      <c r="D16" s="12">
        <f t="shared" si="0"/>
        <v>0.33567000000000008</v>
      </c>
      <c r="E16" s="12">
        <f t="shared" si="1"/>
        <v>1.7105099999999993</v>
      </c>
      <c r="G16" s="3">
        <v>2432</v>
      </c>
      <c r="H16" s="3">
        <v>2237</v>
      </c>
      <c r="I16" s="12">
        <f t="shared" si="2"/>
        <v>0.32564999999999966</v>
      </c>
      <c r="J16" s="12">
        <f t="shared" si="3"/>
        <v>2.3716300000000001</v>
      </c>
      <c r="L16" s="3">
        <v>2448</v>
      </c>
      <c r="M16" s="3">
        <v>2285</v>
      </c>
      <c r="N16" s="12">
        <f t="shared" si="4"/>
        <v>0.27221000000000006</v>
      </c>
      <c r="O16" s="12">
        <f t="shared" si="5"/>
        <v>2.5386700000000002</v>
      </c>
    </row>
    <row r="17" spans="2:23" x14ac:dyDescent="0.3">
      <c r="B17" s="3">
        <v>1915</v>
      </c>
      <c r="C17" s="3">
        <v>1727</v>
      </c>
      <c r="D17" s="12">
        <f t="shared" si="0"/>
        <v>0.31396000000000002</v>
      </c>
      <c r="E17" s="12">
        <f t="shared" si="1"/>
        <v>1.7106999999999999</v>
      </c>
      <c r="G17" s="3">
        <v>2417</v>
      </c>
      <c r="H17" s="3">
        <v>2222</v>
      </c>
      <c r="I17" s="12">
        <f t="shared" si="2"/>
        <v>0.32565000000000011</v>
      </c>
      <c r="J17" s="12">
        <f t="shared" si="3"/>
        <v>2.3515300000000008</v>
      </c>
      <c r="L17" s="3">
        <v>2230</v>
      </c>
      <c r="M17" s="3">
        <v>2080</v>
      </c>
      <c r="N17" s="12">
        <f t="shared" si="4"/>
        <v>0.2505</v>
      </c>
      <c r="O17" s="12">
        <f t="shared" si="5"/>
        <v>2.3056999999999999</v>
      </c>
      <c r="Q17" s="29" t="s">
        <v>58</v>
      </c>
      <c r="R17" s="30"/>
      <c r="S17" s="30"/>
      <c r="T17" s="30"/>
      <c r="U17" s="30"/>
      <c r="V17" s="30"/>
      <c r="W17" s="30"/>
    </row>
    <row r="18" spans="2:23" x14ac:dyDescent="0.3">
      <c r="B18" s="3">
        <v>1959</v>
      </c>
      <c r="C18" s="3">
        <v>1753</v>
      </c>
      <c r="D18" s="12">
        <f t="shared" si="0"/>
        <v>0.34401999999999999</v>
      </c>
      <c r="E18" s="12">
        <f t="shared" si="1"/>
        <v>1.6877599999999993</v>
      </c>
      <c r="G18" s="3">
        <v>2484</v>
      </c>
      <c r="H18" s="3">
        <v>2278</v>
      </c>
      <c r="I18" s="12">
        <f t="shared" si="2"/>
        <v>0.34401999999999999</v>
      </c>
      <c r="J18" s="12">
        <f t="shared" si="3"/>
        <v>2.3912599999999995</v>
      </c>
      <c r="L18" s="3">
        <v>1995</v>
      </c>
      <c r="M18" s="3">
        <v>1854</v>
      </c>
      <c r="N18" s="12">
        <f t="shared" si="4"/>
        <v>0.23546999999999979</v>
      </c>
      <c r="O18" s="12">
        <f t="shared" si="5"/>
        <v>2.0317499999999993</v>
      </c>
      <c r="Q18" s="30"/>
      <c r="R18" s="30"/>
      <c r="S18" s="30"/>
      <c r="T18" s="30"/>
      <c r="U18" s="30"/>
      <c r="V18" s="30"/>
      <c r="W18" s="30"/>
    </row>
    <row r="19" spans="2:23" x14ac:dyDescent="0.3">
      <c r="B19" s="3">
        <v>2013</v>
      </c>
      <c r="C19" s="3">
        <v>1778</v>
      </c>
      <c r="D19" s="12">
        <f t="shared" si="0"/>
        <v>0.3924500000000003</v>
      </c>
      <c r="E19" s="12">
        <f t="shared" si="1"/>
        <v>1.6281700000000001</v>
      </c>
      <c r="G19" s="3">
        <v>2345</v>
      </c>
      <c r="H19" s="3">
        <v>2169</v>
      </c>
      <c r="I19" s="12">
        <f t="shared" si="2"/>
        <v>0.29391999999999963</v>
      </c>
      <c r="J19" s="12">
        <f t="shared" si="3"/>
        <v>2.341499999999999</v>
      </c>
      <c r="L19" s="3">
        <v>1873</v>
      </c>
      <c r="M19" s="3">
        <v>1702</v>
      </c>
      <c r="N19" s="12">
        <f t="shared" si="4"/>
        <v>0.28557000000000016</v>
      </c>
      <c r="O19" s="12">
        <f t="shared" si="5"/>
        <v>1.7317699999999996</v>
      </c>
      <c r="Q19" s="30" t="s">
        <v>68</v>
      </c>
      <c r="R19" s="30"/>
      <c r="S19" s="30"/>
      <c r="T19" s="30"/>
      <c r="U19" s="30"/>
      <c r="V19" s="30"/>
      <c r="W19" s="30"/>
    </row>
    <row r="20" spans="2:23" x14ac:dyDescent="0.3">
      <c r="B20" s="3">
        <v>2105</v>
      </c>
      <c r="C20" s="3">
        <v>1855</v>
      </c>
      <c r="D20" s="12">
        <f t="shared" si="0"/>
        <v>0.41749999999999998</v>
      </c>
      <c r="E20" s="12">
        <f t="shared" si="1"/>
        <v>1.6831999999999998</v>
      </c>
      <c r="G20" s="3">
        <v>2311</v>
      </c>
      <c r="H20" s="3">
        <v>2147</v>
      </c>
      <c r="I20" s="12">
        <f t="shared" si="2"/>
        <v>0.27388000000000012</v>
      </c>
      <c r="J20" s="12">
        <f t="shared" si="3"/>
        <v>2.350540000000001</v>
      </c>
      <c r="L20" s="3">
        <v>1821</v>
      </c>
      <c r="M20" s="3">
        <v>1591</v>
      </c>
      <c r="N20" s="12">
        <f t="shared" si="4"/>
        <v>0.38409999999999989</v>
      </c>
      <c r="O20" s="12">
        <f t="shared" si="5"/>
        <v>1.3936399999999993</v>
      </c>
      <c r="Q20" s="30"/>
      <c r="R20" s="30"/>
      <c r="S20" s="30"/>
      <c r="T20" s="30"/>
      <c r="U20" s="30"/>
      <c r="V20" s="30"/>
      <c r="W20" s="30"/>
    </row>
    <row r="21" spans="2:23" x14ac:dyDescent="0.3">
      <c r="B21" s="3">
        <v>2138</v>
      </c>
      <c r="C21" s="3">
        <v>1894</v>
      </c>
      <c r="D21" s="12">
        <f t="shared" si="0"/>
        <v>0.40748000000000001</v>
      </c>
      <c r="E21" s="12">
        <f t="shared" si="1"/>
        <v>1.7547199999999994</v>
      </c>
      <c r="G21" s="3">
        <v>2279</v>
      </c>
      <c r="H21" s="3">
        <v>2115</v>
      </c>
      <c r="I21" s="12">
        <f t="shared" si="2"/>
        <v>0.27388000000000012</v>
      </c>
      <c r="J21" s="12">
        <f t="shared" si="3"/>
        <v>2.3076599999999998</v>
      </c>
      <c r="L21" s="3">
        <v>1907</v>
      </c>
      <c r="M21" s="3">
        <v>1678</v>
      </c>
      <c r="N21" s="12">
        <f t="shared" si="4"/>
        <v>0.38243000000000027</v>
      </c>
      <c r="O21" s="12">
        <f t="shared" si="5"/>
        <v>1.5134299999999994</v>
      </c>
      <c r="Q21" s="27" t="s">
        <v>64</v>
      </c>
      <c r="R21" s="27"/>
      <c r="S21" s="27"/>
      <c r="T21" s="27"/>
      <c r="U21" s="27"/>
      <c r="V21" s="27"/>
      <c r="W21" s="27"/>
    </row>
    <row r="22" spans="2:23" x14ac:dyDescent="0.3">
      <c r="B22" s="3">
        <v>2102</v>
      </c>
      <c r="C22" s="3">
        <v>1861</v>
      </c>
      <c r="D22" s="12">
        <f t="shared" si="0"/>
        <v>0.40246999999999977</v>
      </c>
      <c r="E22" s="12">
        <f t="shared" si="1"/>
        <v>1.7201299999999993</v>
      </c>
      <c r="G22" s="3">
        <v>2294</v>
      </c>
      <c r="H22" s="3">
        <v>2107</v>
      </c>
      <c r="I22" s="12">
        <f t="shared" si="2"/>
        <v>0.31228999999999996</v>
      </c>
      <c r="J22" s="12">
        <f t="shared" si="3"/>
        <v>2.2231100000000006</v>
      </c>
      <c r="L22" s="3">
        <v>1986</v>
      </c>
      <c r="M22" s="3">
        <v>1740</v>
      </c>
      <c r="N22" s="12">
        <f t="shared" si="4"/>
        <v>0.41082000000000019</v>
      </c>
      <c r="O22" s="12">
        <f t="shared" si="5"/>
        <v>1.5419400000000005</v>
      </c>
      <c r="Q22" s="27"/>
      <c r="R22" s="27"/>
      <c r="S22" s="27"/>
      <c r="T22" s="27"/>
      <c r="U22" s="27"/>
      <c r="V22" s="27"/>
      <c r="W22" s="27"/>
    </row>
    <row r="23" spans="2:23" x14ac:dyDescent="0.3">
      <c r="B23" s="3">
        <v>2221</v>
      </c>
      <c r="C23" s="3">
        <v>1953</v>
      </c>
      <c r="D23" s="12">
        <f t="shared" si="0"/>
        <v>0.44755999999999996</v>
      </c>
      <c r="E23" s="12">
        <f t="shared" si="1"/>
        <v>1.7567399999999997</v>
      </c>
      <c r="G23" s="3">
        <v>2346</v>
      </c>
      <c r="H23" s="3">
        <v>2118</v>
      </c>
      <c r="I23" s="12">
        <f t="shared" si="2"/>
        <v>0.38075999999999977</v>
      </c>
      <c r="J23" s="12">
        <f t="shared" si="3"/>
        <v>2.1062399999999997</v>
      </c>
      <c r="L23" s="3">
        <v>2149</v>
      </c>
      <c r="M23" s="3">
        <v>1865</v>
      </c>
      <c r="N23" s="12">
        <f t="shared" si="4"/>
        <v>0.4742800000000002</v>
      </c>
      <c r="O23" s="12">
        <f t="shared" si="5"/>
        <v>1.5874600000000001</v>
      </c>
      <c r="Q23" s="27"/>
      <c r="R23" s="27"/>
      <c r="S23" s="27"/>
      <c r="T23" s="27"/>
      <c r="U23" s="27"/>
      <c r="V23" s="27"/>
      <c r="W23" s="27"/>
    </row>
    <row r="24" spans="2:23" x14ac:dyDescent="0.3">
      <c r="B24" s="3">
        <v>2221</v>
      </c>
      <c r="C24" s="3">
        <v>1953</v>
      </c>
      <c r="D24" s="12">
        <f t="shared" si="0"/>
        <v>0.44755999999999996</v>
      </c>
      <c r="E24" s="12">
        <f t="shared" si="1"/>
        <v>1.7567399999999997</v>
      </c>
      <c r="G24" s="3">
        <v>2448</v>
      </c>
      <c r="H24" s="3">
        <v>2200</v>
      </c>
      <c r="I24" s="12">
        <f t="shared" si="2"/>
        <v>0.41415999999999986</v>
      </c>
      <c r="J24" s="12">
        <f t="shared" si="3"/>
        <v>2.1519200000000001</v>
      </c>
      <c r="L24" s="3">
        <v>2233</v>
      </c>
      <c r="M24" s="3">
        <v>1921</v>
      </c>
      <c r="N24" s="12">
        <f t="shared" si="4"/>
        <v>0.52103999999999995</v>
      </c>
      <c r="O24" s="12">
        <f t="shared" si="5"/>
        <v>1.572619999999999</v>
      </c>
      <c r="Q24" s="30"/>
      <c r="R24" s="30"/>
      <c r="S24" s="30"/>
      <c r="T24" s="30"/>
      <c r="U24" s="30"/>
      <c r="V24" s="30"/>
      <c r="W24" s="30"/>
    </row>
    <row r="25" spans="2:23" ht="14.4" customHeight="1" x14ac:dyDescent="0.3">
      <c r="B25" s="3">
        <v>2181</v>
      </c>
      <c r="C25" s="3">
        <v>1928</v>
      </c>
      <c r="D25" s="12">
        <f t="shared" si="0"/>
        <v>0.42251000000000022</v>
      </c>
      <c r="E25" s="12">
        <f t="shared" si="1"/>
        <v>1.7713899999999994</v>
      </c>
      <c r="G25" s="3">
        <v>2345</v>
      </c>
      <c r="H25" s="3">
        <v>2118</v>
      </c>
      <c r="I25" s="12">
        <f t="shared" si="2"/>
        <v>0.3790899999999997</v>
      </c>
      <c r="J25" s="12">
        <f t="shared" si="3"/>
        <v>2.1094499999999998</v>
      </c>
      <c r="L25" s="3">
        <v>2444</v>
      </c>
      <c r="M25" s="3">
        <v>2168</v>
      </c>
      <c r="N25" s="12">
        <f t="shared" si="4"/>
        <v>0.46092000000000005</v>
      </c>
      <c r="O25" s="12">
        <f t="shared" si="5"/>
        <v>2.0191599999999998</v>
      </c>
      <c r="Q25" s="27" t="s">
        <v>67</v>
      </c>
      <c r="R25" s="27"/>
      <c r="S25" s="27"/>
      <c r="T25" s="27"/>
      <c r="U25" s="27"/>
      <c r="V25" s="27"/>
      <c r="W25" s="27"/>
    </row>
    <row r="26" spans="2:23" x14ac:dyDescent="0.3">
      <c r="B26" s="3">
        <v>2157</v>
      </c>
      <c r="C26" s="3">
        <v>1922</v>
      </c>
      <c r="D26" s="12">
        <f t="shared" si="0"/>
        <v>0.3924500000000003</v>
      </c>
      <c r="E26" s="12">
        <f t="shared" si="1"/>
        <v>1.8211300000000001</v>
      </c>
      <c r="G26" s="3">
        <v>2463</v>
      </c>
      <c r="H26" s="3">
        <v>2177</v>
      </c>
      <c r="I26" s="12">
        <f t="shared" si="2"/>
        <v>0.47762000000000032</v>
      </c>
      <c r="J26" s="12">
        <f t="shared" si="3"/>
        <v>1.9991200000000009</v>
      </c>
      <c r="L26" s="3">
        <v>2654</v>
      </c>
      <c r="M26" s="3">
        <v>2343</v>
      </c>
      <c r="N26" s="12">
        <f t="shared" si="4"/>
        <v>0.51936999999999944</v>
      </c>
      <c r="O26" s="12">
        <f t="shared" si="5"/>
        <v>2.1413099999999994</v>
      </c>
      <c r="Q26" s="27"/>
      <c r="R26" s="27"/>
      <c r="S26" s="27"/>
      <c r="T26" s="27"/>
      <c r="U26" s="27"/>
      <c r="V26" s="27"/>
      <c r="W26" s="27"/>
    </row>
    <row r="27" spans="2:23" x14ac:dyDescent="0.3">
      <c r="B27" s="3">
        <v>2171</v>
      </c>
      <c r="C27" s="3">
        <v>1939</v>
      </c>
      <c r="D27" s="12">
        <f t="shared" si="0"/>
        <v>0.38744000000000006</v>
      </c>
      <c r="E27" s="12">
        <f t="shared" si="1"/>
        <v>1.8535399999999991</v>
      </c>
      <c r="G27" s="3">
        <v>2541</v>
      </c>
      <c r="H27" s="3">
        <v>2187</v>
      </c>
      <c r="I27" s="12">
        <f t="shared" si="2"/>
        <v>0.59118000000000026</v>
      </c>
      <c r="J27" s="12">
        <f t="shared" si="3"/>
        <v>1.7942400000000007</v>
      </c>
      <c r="L27" s="3">
        <v>2654</v>
      </c>
      <c r="M27" s="3">
        <v>2344</v>
      </c>
      <c r="N27" s="12">
        <f t="shared" si="4"/>
        <v>0.51769999999999938</v>
      </c>
      <c r="O27" s="12">
        <f t="shared" si="5"/>
        <v>2.1458599999999985</v>
      </c>
      <c r="Q27" s="28"/>
      <c r="R27" s="28"/>
      <c r="S27" s="28"/>
      <c r="T27" s="28"/>
      <c r="U27" s="28"/>
      <c r="V27" s="28"/>
      <c r="W27" s="28"/>
    </row>
    <row r="28" spans="2:23" ht="14.4" customHeight="1" x14ac:dyDescent="0.3">
      <c r="B28" s="3">
        <v>2176</v>
      </c>
      <c r="C28" s="3">
        <v>1943</v>
      </c>
      <c r="D28" s="12">
        <f t="shared" si="0"/>
        <v>0.38911000000000012</v>
      </c>
      <c r="E28" s="12">
        <f t="shared" si="1"/>
        <v>1.8556899999999996</v>
      </c>
      <c r="G28" s="3">
        <v>2684</v>
      </c>
      <c r="H28" s="3">
        <v>2318</v>
      </c>
      <c r="I28" s="12">
        <f t="shared" si="2"/>
        <v>0.61121999999999976</v>
      </c>
      <c r="J28" s="12">
        <f t="shared" si="3"/>
        <v>1.9312600000000002</v>
      </c>
      <c r="L28" s="3">
        <v>2502</v>
      </c>
      <c r="M28" s="3">
        <v>2239</v>
      </c>
      <c r="N28" s="12">
        <f t="shared" si="4"/>
        <v>0.43921000000000049</v>
      </c>
      <c r="O28" s="12">
        <f t="shared" si="5"/>
        <v>2.156029999999999</v>
      </c>
      <c r="Q28" s="27" t="s">
        <v>73</v>
      </c>
      <c r="R28" s="27"/>
      <c r="S28" s="27"/>
      <c r="T28" s="27"/>
      <c r="U28" s="27"/>
      <c r="V28" s="27"/>
      <c r="W28" s="27"/>
    </row>
    <row r="29" spans="2:23" x14ac:dyDescent="0.3">
      <c r="B29" s="3">
        <v>2254</v>
      </c>
      <c r="C29" s="3">
        <v>2017</v>
      </c>
      <c r="D29" s="12">
        <f t="shared" si="0"/>
        <v>0.39578999999999998</v>
      </c>
      <c r="E29" s="12">
        <f t="shared" si="1"/>
        <v>1.9420100000000002</v>
      </c>
      <c r="G29" s="3">
        <v>2603</v>
      </c>
      <c r="H29" s="3">
        <v>2276</v>
      </c>
      <c r="I29" s="12">
        <f t="shared" si="2"/>
        <v>0.54609000000000063</v>
      </c>
      <c r="J29" s="12">
        <f t="shared" si="3"/>
        <v>2.0001700000000002</v>
      </c>
      <c r="L29" s="3">
        <v>2659</v>
      </c>
      <c r="M29" s="3">
        <v>2360</v>
      </c>
      <c r="N29" s="12">
        <f t="shared" si="4"/>
        <v>0.49932999999999994</v>
      </c>
      <c r="O29" s="12">
        <f t="shared" si="5"/>
        <v>2.2026100000000004</v>
      </c>
      <c r="Q29" s="27"/>
      <c r="R29" s="27"/>
      <c r="S29" s="27"/>
      <c r="T29" s="27"/>
      <c r="U29" s="27"/>
      <c r="V29" s="27"/>
      <c r="W29" s="27"/>
    </row>
    <row r="30" spans="2:23" x14ac:dyDescent="0.3">
      <c r="B30" s="3">
        <v>2272</v>
      </c>
      <c r="C30" s="3">
        <v>2023</v>
      </c>
      <c r="D30" s="12">
        <f t="shared" si="0"/>
        <v>0.41582999999999992</v>
      </c>
      <c r="E30" s="12">
        <f t="shared" si="1"/>
        <v>1.9115299999999997</v>
      </c>
      <c r="G30" s="3">
        <v>2494</v>
      </c>
      <c r="H30" s="3">
        <v>2203</v>
      </c>
      <c r="I30" s="12">
        <f t="shared" si="2"/>
        <v>0.48596999999999979</v>
      </c>
      <c r="J30" s="12">
        <f t="shared" si="3"/>
        <v>2.0179099999999996</v>
      </c>
      <c r="L30" s="3">
        <v>2481</v>
      </c>
      <c r="M30" s="3">
        <v>2215</v>
      </c>
      <c r="N30" s="12">
        <f t="shared" si="4"/>
        <v>0.44421999999999978</v>
      </c>
      <c r="O30" s="12">
        <f t="shared" si="5"/>
        <v>2.1142399999999997</v>
      </c>
      <c r="Q30" s="27"/>
      <c r="R30" s="27"/>
      <c r="S30" s="27"/>
      <c r="T30" s="27"/>
      <c r="U30" s="27"/>
      <c r="V30" s="27"/>
      <c r="W30" s="27"/>
    </row>
    <row r="31" spans="2:23" ht="14.4" customHeight="1" x14ac:dyDescent="0.3">
      <c r="B31" s="3">
        <v>2308</v>
      </c>
      <c r="C31" s="3">
        <v>2043</v>
      </c>
      <c r="D31" s="12">
        <f t="shared" si="0"/>
        <v>0.44254999999999972</v>
      </c>
      <c r="E31" s="12">
        <f t="shared" si="1"/>
        <v>1.8869699999999994</v>
      </c>
      <c r="G31" s="3">
        <v>2445</v>
      </c>
      <c r="H31" s="3">
        <v>2181</v>
      </c>
      <c r="I31" s="12">
        <f t="shared" si="2"/>
        <v>0.44087999999999966</v>
      </c>
      <c r="J31" s="12">
        <f t="shared" si="3"/>
        <v>2.0750999999999995</v>
      </c>
      <c r="L31" s="3">
        <v>2359</v>
      </c>
      <c r="M31" s="3">
        <v>2116</v>
      </c>
      <c r="N31" s="12">
        <f t="shared" si="4"/>
        <v>0.40580999999999995</v>
      </c>
      <c r="O31" s="12">
        <f t="shared" si="5"/>
        <v>2.0554099999999988</v>
      </c>
      <c r="Q31" s="27"/>
      <c r="R31" s="27"/>
      <c r="S31" s="27"/>
      <c r="T31" s="27"/>
      <c r="U31" s="27"/>
      <c r="V31" s="27"/>
      <c r="W31" s="27"/>
    </row>
    <row r="32" spans="2:23" x14ac:dyDescent="0.3">
      <c r="B32" s="3">
        <v>2257</v>
      </c>
      <c r="C32" s="3">
        <v>1990</v>
      </c>
      <c r="D32" s="12">
        <f t="shared" si="0"/>
        <v>0.44589000000000034</v>
      </c>
      <c r="E32" s="12">
        <f t="shared" si="1"/>
        <v>1.8095299999999996</v>
      </c>
      <c r="G32" s="3">
        <v>2476</v>
      </c>
      <c r="H32" s="3">
        <v>2209</v>
      </c>
      <c r="I32" s="12">
        <f t="shared" si="2"/>
        <v>0.44589000000000034</v>
      </c>
      <c r="J32" s="12">
        <f t="shared" si="3"/>
        <v>2.1029899999999988</v>
      </c>
      <c r="L32" s="3">
        <v>2355</v>
      </c>
      <c r="M32" s="3">
        <v>2112</v>
      </c>
      <c r="N32" s="12">
        <f t="shared" si="4"/>
        <v>0.40580999999999995</v>
      </c>
      <c r="O32" s="12">
        <f t="shared" si="5"/>
        <v>2.0500500000000001</v>
      </c>
      <c r="Q32" s="25"/>
      <c r="R32" s="25"/>
      <c r="S32" s="25"/>
      <c r="T32" s="25"/>
      <c r="U32" s="25"/>
      <c r="V32" s="25"/>
      <c r="W32" s="25"/>
    </row>
    <row r="33" spans="2:23" ht="46.8" customHeight="1" x14ac:dyDescent="0.3">
      <c r="B33" s="3">
        <v>2377</v>
      </c>
      <c r="C33" s="3">
        <v>2079</v>
      </c>
      <c r="D33" s="12">
        <f t="shared" si="0"/>
        <v>0.49765999999999988</v>
      </c>
      <c r="E33" s="12">
        <f t="shared" si="1"/>
        <v>1.8292799999999989</v>
      </c>
      <c r="G33" s="3">
        <v>2448</v>
      </c>
      <c r="H33" s="3">
        <v>2204</v>
      </c>
      <c r="I33" s="12">
        <f t="shared" si="2"/>
        <v>0.40748000000000001</v>
      </c>
      <c r="J33" s="12">
        <f t="shared" si="3"/>
        <v>2.1701199999999989</v>
      </c>
      <c r="L33" s="3">
        <v>2283</v>
      </c>
      <c r="M33" s="3">
        <v>2060</v>
      </c>
      <c r="N33" s="12">
        <f t="shared" si="4"/>
        <v>0.37240999999999985</v>
      </c>
      <c r="O33" s="12">
        <f t="shared" si="5"/>
        <v>2.0445699999999998</v>
      </c>
      <c r="Q33" s="26" t="s">
        <v>75</v>
      </c>
      <c r="R33" s="26"/>
      <c r="S33" s="26"/>
      <c r="T33" s="26"/>
      <c r="U33" s="26"/>
      <c r="V33" s="26"/>
      <c r="W33" s="26"/>
    </row>
    <row r="34" spans="2:23" x14ac:dyDescent="0.3">
      <c r="B34" s="3">
        <v>2308</v>
      </c>
      <c r="C34" s="3">
        <v>2010</v>
      </c>
      <c r="D34" s="12">
        <f t="shared" si="0"/>
        <v>0.49765999999999988</v>
      </c>
      <c r="E34" s="12">
        <f t="shared" si="1"/>
        <v>1.7368199999999998</v>
      </c>
      <c r="G34" s="3">
        <v>2345</v>
      </c>
      <c r="H34" s="3">
        <v>2113</v>
      </c>
      <c r="I34" s="12">
        <f t="shared" si="2"/>
        <v>0.38743999999999962</v>
      </c>
      <c r="J34" s="12">
        <f t="shared" si="3"/>
        <v>2.0867</v>
      </c>
      <c r="L34" s="3">
        <v>2355</v>
      </c>
      <c r="M34" s="3">
        <v>2116</v>
      </c>
      <c r="N34" s="12">
        <f t="shared" si="4"/>
        <v>0.3991300000000001</v>
      </c>
      <c r="O34" s="12">
        <f t="shared" si="5"/>
        <v>2.068249999999999</v>
      </c>
      <c r="Q34" s="25"/>
      <c r="R34" s="25"/>
      <c r="S34" s="25"/>
      <c r="T34" s="25"/>
      <c r="U34" s="25"/>
      <c r="V34" s="25"/>
      <c r="W34" s="25"/>
    </row>
    <row r="35" spans="2:23" x14ac:dyDescent="0.3">
      <c r="B35" s="3">
        <v>2304</v>
      </c>
      <c r="C35" s="3">
        <v>2009</v>
      </c>
      <c r="D35" s="12">
        <f t="shared" si="0"/>
        <v>0.49265000000000009</v>
      </c>
      <c r="E35" s="12">
        <f t="shared" si="1"/>
        <v>1.7451099999999988</v>
      </c>
      <c r="G35" s="3">
        <v>2275</v>
      </c>
      <c r="H35" s="3">
        <v>2092</v>
      </c>
      <c r="I35" s="12">
        <f t="shared" si="2"/>
        <v>0.3056100000000001</v>
      </c>
      <c r="J35" s="12">
        <f t="shared" si="3"/>
        <v>2.2158500000000005</v>
      </c>
      <c r="L35" s="3">
        <v>2455</v>
      </c>
      <c r="M35" s="3">
        <v>2215</v>
      </c>
      <c r="N35" s="12">
        <f t="shared" si="4"/>
        <v>0.40079999999999971</v>
      </c>
      <c r="O35" s="12">
        <f t="shared" si="5"/>
        <v>2.1976999999999998</v>
      </c>
    </row>
    <row r="36" spans="2:23" x14ac:dyDescent="0.3">
      <c r="B36" s="3">
        <v>2193</v>
      </c>
      <c r="C36" s="3">
        <v>1918</v>
      </c>
      <c r="D36" s="12">
        <f t="shared" si="0"/>
        <v>0.45924999999999999</v>
      </c>
      <c r="E36" s="12">
        <f t="shared" si="1"/>
        <v>1.6873699999999998</v>
      </c>
      <c r="G36" s="3">
        <v>2246</v>
      </c>
      <c r="H36" s="3">
        <v>2059</v>
      </c>
      <c r="I36" s="12">
        <f t="shared" si="2"/>
        <v>0.31228999999999996</v>
      </c>
      <c r="J36" s="12">
        <f t="shared" si="3"/>
        <v>2.1587899999999989</v>
      </c>
      <c r="L36" s="3">
        <v>2456</v>
      </c>
      <c r="M36" s="3">
        <v>2216</v>
      </c>
      <c r="N36" s="12">
        <f t="shared" si="4"/>
        <v>0.40079999999999971</v>
      </c>
      <c r="O36" s="12">
        <f t="shared" si="5"/>
        <v>2.1990399999999992</v>
      </c>
    </row>
    <row r="37" spans="2:23" x14ac:dyDescent="0.3">
      <c r="B37" s="3">
        <v>2157</v>
      </c>
      <c r="C37" s="3">
        <v>1905</v>
      </c>
      <c r="D37" s="12">
        <f t="shared" si="0"/>
        <v>0.42084000000000016</v>
      </c>
      <c r="E37" s="12">
        <f t="shared" si="1"/>
        <v>1.7437799999999997</v>
      </c>
      <c r="G37" s="3">
        <v>2343</v>
      </c>
      <c r="H37" s="3">
        <v>2159</v>
      </c>
      <c r="I37" s="12">
        <f t="shared" si="2"/>
        <v>0.30728000000000022</v>
      </c>
      <c r="J37" s="12">
        <f t="shared" si="3"/>
        <v>2.3024199999999992</v>
      </c>
      <c r="L37" s="3">
        <v>2519</v>
      </c>
      <c r="M37" s="3">
        <v>2307</v>
      </c>
      <c r="N37" s="12">
        <f t="shared" si="4"/>
        <v>0.35403999999999952</v>
      </c>
      <c r="O37" s="12">
        <f t="shared" si="5"/>
        <v>2.4108600000000004</v>
      </c>
    </row>
    <row r="38" spans="2:23" x14ac:dyDescent="0.3">
      <c r="B38" s="3">
        <v>2143</v>
      </c>
      <c r="C38" s="3">
        <v>1892</v>
      </c>
      <c r="D38" s="12">
        <f t="shared" si="0"/>
        <v>0.4191700000000001</v>
      </c>
      <c r="E38" s="12">
        <f t="shared" si="1"/>
        <v>1.7295700000000007</v>
      </c>
      <c r="G38" s="3">
        <v>2279</v>
      </c>
      <c r="H38" s="3">
        <v>2099</v>
      </c>
      <c r="I38" s="12">
        <f t="shared" si="2"/>
        <v>0.30059999999999992</v>
      </c>
      <c r="J38" s="12">
        <f t="shared" si="3"/>
        <v>2.234859999999999</v>
      </c>
      <c r="L38" s="3">
        <v>2586</v>
      </c>
      <c r="M38" s="3">
        <v>2376</v>
      </c>
      <c r="N38" s="12">
        <f t="shared" si="4"/>
        <v>0.35070000000000029</v>
      </c>
      <c r="O38" s="12">
        <f t="shared" si="5"/>
        <v>2.5097399999999999</v>
      </c>
    </row>
    <row r="39" spans="2:23" x14ac:dyDescent="0.3">
      <c r="B39" s="3">
        <v>2207</v>
      </c>
      <c r="C39" s="3">
        <v>1949</v>
      </c>
      <c r="D39" s="12">
        <f t="shared" si="0"/>
        <v>0.43086000000000013</v>
      </c>
      <c r="E39" s="12">
        <f t="shared" si="1"/>
        <v>1.7834799999999986</v>
      </c>
      <c r="G39" s="3">
        <v>2233</v>
      </c>
      <c r="H39" s="3">
        <v>2063</v>
      </c>
      <c r="I39" s="12">
        <f t="shared" si="2"/>
        <v>0.28389999999999965</v>
      </c>
      <c r="J39" s="12">
        <f t="shared" si="3"/>
        <v>2.2187199999999994</v>
      </c>
      <c r="L39" s="3">
        <v>2536</v>
      </c>
      <c r="M39" s="3">
        <v>2351</v>
      </c>
      <c r="N39" s="12">
        <f t="shared" si="4"/>
        <v>0.30895000000000028</v>
      </c>
      <c r="O39" s="12">
        <f t="shared" si="5"/>
        <v>2.5564899999999997</v>
      </c>
    </row>
    <row r="40" spans="2:23" x14ac:dyDescent="0.3">
      <c r="B40" s="3">
        <v>2157</v>
      </c>
      <c r="C40" s="3">
        <v>1910</v>
      </c>
      <c r="D40" s="12">
        <f t="shared" si="0"/>
        <v>0.41249000000000025</v>
      </c>
      <c r="E40" s="12">
        <f t="shared" si="1"/>
        <v>1.7665299999999997</v>
      </c>
      <c r="G40" s="3">
        <v>2138</v>
      </c>
      <c r="H40" s="3">
        <v>1975</v>
      </c>
      <c r="I40" s="12">
        <f t="shared" si="2"/>
        <v>0.27221000000000006</v>
      </c>
      <c r="J40" s="12">
        <f t="shared" si="3"/>
        <v>2.1232700000000007</v>
      </c>
      <c r="L40" s="3">
        <v>2417</v>
      </c>
      <c r="M40" s="3">
        <v>2278</v>
      </c>
      <c r="N40" s="12">
        <f t="shared" si="4"/>
        <v>0.23213000000000011</v>
      </c>
      <c r="O40" s="12">
        <f t="shared" si="5"/>
        <v>2.6063299999999998</v>
      </c>
    </row>
    <row r="41" spans="2:23" x14ac:dyDescent="0.3">
      <c r="B41" s="3">
        <v>1979</v>
      </c>
      <c r="C41" s="3">
        <v>1753</v>
      </c>
      <c r="D41" s="12">
        <f t="shared" si="0"/>
        <v>0.37742000000000009</v>
      </c>
      <c r="E41" s="12">
        <f t="shared" si="1"/>
        <v>1.6235599999999994</v>
      </c>
      <c r="G41" s="3">
        <v>2190</v>
      </c>
      <c r="H41" s="3">
        <v>2033</v>
      </c>
      <c r="I41" s="12">
        <f t="shared" si="2"/>
        <v>0.26219000000000003</v>
      </c>
      <c r="J41" s="12">
        <f t="shared" si="3"/>
        <v>2.2202500000000001</v>
      </c>
      <c r="L41" s="3">
        <v>2471</v>
      </c>
      <c r="M41" s="3">
        <v>2339</v>
      </c>
      <c r="N41" s="12">
        <f t="shared" si="4"/>
        <v>0.22044000000000005</v>
      </c>
      <c r="O41" s="12">
        <f t="shared" si="5"/>
        <v>2.7105399999999991</v>
      </c>
    </row>
    <row r="42" spans="2:23" x14ac:dyDescent="0.3">
      <c r="B42" s="3">
        <v>2005</v>
      </c>
      <c r="C42" s="3">
        <v>1778</v>
      </c>
      <c r="D42" s="12">
        <f t="shared" si="0"/>
        <v>0.37909000000000015</v>
      </c>
      <c r="E42" s="12">
        <f t="shared" si="1"/>
        <v>1.6538499999999994</v>
      </c>
      <c r="G42" s="3">
        <v>2132</v>
      </c>
      <c r="H42" s="3">
        <v>1971</v>
      </c>
      <c r="I42" s="12">
        <f t="shared" si="2"/>
        <v>0.26887000000000033</v>
      </c>
      <c r="J42" s="12">
        <f t="shared" si="3"/>
        <v>2.1243299999999992</v>
      </c>
      <c r="L42" s="3">
        <v>2323</v>
      </c>
      <c r="M42" s="3">
        <v>2194</v>
      </c>
      <c r="N42" s="12">
        <f t="shared" si="4"/>
        <v>0.21542999999999984</v>
      </c>
      <c r="O42" s="12">
        <f t="shared" si="5"/>
        <v>2.5258699999999989</v>
      </c>
    </row>
    <row r="43" spans="2:23" x14ac:dyDescent="0.3">
      <c r="B43" s="3">
        <v>2257</v>
      </c>
      <c r="C43" s="3">
        <v>1985</v>
      </c>
      <c r="D43" s="12">
        <f t="shared" si="0"/>
        <v>0.45424000000000025</v>
      </c>
      <c r="E43" s="12">
        <f t="shared" si="1"/>
        <v>1.7867799999999998</v>
      </c>
      <c r="G43" s="3">
        <v>2132</v>
      </c>
      <c r="H43" s="3">
        <v>1971</v>
      </c>
      <c r="I43" s="12">
        <f t="shared" si="2"/>
        <v>0.26887000000000033</v>
      </c>
      <c r="J43" s="12">
        <f t="shared" si="3"/>
        <v>2.1243299999999992</v>
      </c>
      <c r="L43" s="3">
        <v>2323</v>
      </c>
      <c r="M43" s="3">
        <v>2194</v>
      </c>
      <c r="N43" s="12">
        <f t="shared" si="4"/>
        <v>0.21542999999999984</v>
      </c>
      <c r="O43" s="12">
        <f t="shared" si="5"/>
        <v>2.5258699999999989</v>
      </c>
    </row>
    <row r="44" spans="2:23" x14ac:dyDescent="0.3">
      <c r="B44" s="3">
        <v>2293</v>
      </c>
      <c r="C44" s="3">
        <v>2007</v>
      </c>
      <c r="D44" s="12">
        <f t="shared" si="0"/>
        <v>0.47761999999999988</v>
      </c>
      <c r="E44" s="12">
        <f t="shared" si="1"/>
        <v>1.7713200000000007</v>
      </c>
      <c r="G44" s="3">
        <v>2132</v>
      </c>
      <c r="H44" s="3">
        <v>1971</v>
      </c>
      <c r="I44" s="12">
        <f t="shared" si="2"/>
        <v>0.26887000000000033</v>
      </c>
      <c r="J44" s="12">
        <f t="shared" si="3"/>
        <v>2.1243299999999992</v>
      </c>
      <c r="L44" s="3">
        <v>2505</v>
      </c>
      <c r="M44" s="3">
        <v>2323</v>
      </c>
      <c r="N44" s="12">
        <f t="shared" si="4"/>
        <v>0.3039399999999996</v>
      </c>
      <c r="O44" s="12">
        <f t="shared" si="5"/>
        <v>2.5285999999999995</v>
      </c>
    </row>
    <row r="45" spans="2:23" x14ac:dyDescent="0.3">
      <c r="B45" s="3">
        <v>2341</v>
      </c>
      <c r="C45" s="3">
        <v>2060</v>
      </c>
      <c r="D45" s="12">
        <f t="shared" si="0"/>
        <v>0.46926999999999996</v>
      </c>
      <c r="E45" s="12">
        <f t="shared" si="1"/>
        <v>1.8583900000000004</v>
      </c>
      <c r="G45" s="3">
        <v>2115</v>
      </c>
      <c r="H45" s="3">
        <v>1975</v>
      </c>
      <c r="I45" s="12">
        <f t="shared" si="2"/>
        <v>0.23379999999999973</v>
      </c>
      <c r="J45" s="12">
        <f t="shared" si="3"/>
        <v>2.1971000000000003</v>
      </c>
      <c r="L45" s="3">
        <v>2647</v>
      </c>
      <c r="M45" s="3">
        <v>2413</v>
      </c>
      <c r="N45" s="12">
        <f t="shared" si="4"/>
        <v>0.39077999999999974</v>
      </c>
      <c r="O45" s="12">
        <f t="shared" si="5"/>
        <v>2.4822799999999989</v>
      </c>
    </row>
    <row r="46" spans="2:23" x14ac:dyDescent="0.3">
      <c r="B46" s="3">
        <v>2371</v>
      </c>
      <c r="C46" s="3">
        <v>2124</v>
      </c>
      <c r="D46" s="12">
        <f t="shared" si="0"/>
        <v>0.4124899999999998</v>
      </c>
      <c r="E46" s="12">
        <f t="shared" si="1"/>
        <v>2.0532899999999992</v>
      </c>
      <c r="G46" s="3">
        <v>2106</v>
      </c>
      <c r="H46" s="3">
        <v>1930</v>
      </c>
      <c r="I46" s="12">
        <f t="shared" si="2"/>
        <v>0.29392000000000007</v>
      </c>
      <c r="J46" s="12">
        <f t="shared" si="3"/>
        <v>2.0212399999999997</v>
      </c>
      <c r="L46" s="3">
        <v>2716</v>
      </c>
      <c r="M46" s="3">
        <v>2464</v>
      </c>
      <c r="N46" s="12">
        <f t="shared" si="4"/>
        <v>0.42084000000000016</v>
      </c>
      <c r="O46" s="12">
        <f t="shared" si="5"/>
        <v>2.4928399999999984</v>
      </c>
    </row>
    <row r="47" spans="2:23" x14ac:dyDescent="0.3">
      <c r="B47" s="3">
        <v>2402</v>
      </c>
      <c r="C47" s="3">
        <v>2161</v>
      </c>
      <c r="D47" s="12">
        <f t="shared" si="0"/>
        <v>0.40246999999999977</v>
      </c>
      <c r="E47" s="12">
        <f t="shared" si="1"/>
        <v>2.1221299999999994</v>
      </c>
      <c r="G47" s="3">
        <v>2180</v>
      </c>
      <c r="H47" s="3">
        <v>1989</v>
      </c>
      <c r="I47" s="12">
        <f t="shared" si="2"/>
        <v>0.31897000000000025</v>
      </c>
      <c r="J47" s="12">
        <f t="shared" si="3"/>
        <v>2.0521499999999988</v>
      </c>
      <c r="L47" s="3">
        <v>2768</v>
      </c>
      <c r="M47" s="3">
        <v>2539</v>
      </c>
      <c r="N47" s="12">
        <f t="shared" si="4"/>
        <v>0.38242999999999938</v>
      </c>
      <c r="O47" s="12">
        <f t="shared" si="5"/>
        <v>2.6671699999999983</v>
      </c>
    </row>
    <row r="48" spans="2:23" x14ac:dyDescent="0.3">
      <c r="B48" s="3">
        <v>2402</v>
      </c>
      <c r="C48" s="3">
        <v>2160</v>
      </c>
      <c r="D48" s="12">
        <f t="shared" si="0"/>
        <v>0.40413999999999989</v>
      </c>
      <c r="E48" s="12">
        <f t="shared" si="1"/>
        <v>2.1175799999999998</v>
      </c>
      <c r="G48" s="3">
        <v>2109</v>
      </c>
      <c r="H48" s="3">
        <v>1911</v>
      </c>
      <c r="I48" s="12">
        <f t="shared" si="2"/>
        <v>0.33065999999999984</v>
      </c>
      <c r="J48" s="12">
        <f t="shared" si="3"/>
        <v>1.9251599999999989</v>
      </c>
      <c r="L48" s="3">
        <v>2534</v>
      </c>
      <c r="M48" s="3">
        <v>2338</v>
      </c>
      <c r="N48" s="12">
        <f t="shared" si="4"/>
        <v>0.32731999999999972</v>
      </c>
      <c r="O48" s="12">
        <f t="shared" si="5"/>
        <v>2.5037599999999993</v>
      </c>
    </row>
    <row r="49" spans="2:15" x14ac:dyDescent="0.3">
      <c r="B49" s="3">
        <v>2336</v>
      </c>
      <c r="C49" s="3">
        <v>2132</v>
      </c>
      <c r="D49" s="12">
        <f t="shared" si="0"/>
        <v>0.34067999999999982</v>
      </c>
      <c r="E49" s="12">
        <f t="shared" si="1"/>
        <v>2.2020400000000007</v>
      </c>
      <c r="G49" s="3">
        <v>2231</v>
      </c>
      <c r="H49" s="3">
        <v>1989</v>
      </c>
      <c r="I49" s="12">
        <f t="shared" si="2"/>
        <v>0.40414000000000033</v>
      </c>
      <c r="J49" s="12">
        <f t="shared" si="3"/>
        <v>1.8884399999999988</v>
      </c>
      <c r="L49" s="3">
        <v>2707</v>
      </c>
      <c r="M49" s="3">
        <v>2472</v>
      </c>
      <c r="N49" s="12">
        <f t="shared" si="4"/>
        <v>0.3924499999999998</v>
      </c>
      <c r="O49" s="12">
        <f t="shared" si="5"/>
        <v>2.5581300000000011</v>
      </c>
    </row>
    <row r="50" spans="2:15" x14ac:dyDescent="0.3">
      <c r="B50" s="3">
        <v>2253</v>
      </c>
      <c r="C50" s="3">
        <v>2084</v>
      </c>
      <c r="D50" s="12">
        <f t="shared" si="0"/>
        <v>0.28223000000000004</v>
      </c>
      <c r="E50" s="12">
        <f t="shared" si="1"/>
        <v>2.2500699999999987</v>
      </c>
      <c r="G50">
        <v>2316</v>
      </c>
      <c r="H50">
        <v>2044</v>
      </c>
      <c r="I50" s="12">
        <f t="shared" si="2"/>
        <v>0.45423999999999976</v>
      </c>
      <c r="J50" s="12">
        <f t="shared" si="3"/>
        <v>1.8658399999999993</v>
      </c>
      <c r="L50">
        <v>2541</v>
      </c>
      <c r="M50">
        <v>2320</v>
      </c>
      <c r="N50" s="12">
        <f t="shared" si="4"/>
        <v>0.36907000000000062</v>
      </c>
      <c r="O50" s="12">
        <f t="shared" si="5"/>
        <v>2.3993900000000004</v>
      </c>
    </row>
    <row r="51" spans="2:15" x14ac:dyDescent="0.3">
      <c r="B51" s="3">
        <v>2216</v>
      </c>
      <c r="C51" s="3">
        <v>2012</v>
      </c>
      <c r="D51" s="12">
        <f t="shared" si="0"/>
        <v>0.34067999999999982</v>
      </c>
      <c r="E51" s="12">
        <f t="shared" si="1"/>
        <v>2.0412400000000006</v>
      </c>
      <c r="G51">
        <v>2253</v>
      </c>
      <c r="H51">
        <v>1996</v>
      </c>
      <c r="I51" s="12">
        <f t="shared" si="2"/>
        <v>0.42919000000000007</v>
      </c>
      <c r="J51" s="12">
        <f t="shared" si="3"/>
        <v>1.8496699999999993</v>
      </c>
      <c r="L51">
        <v>2417</v>
      </c>
      <c r="M51">
        <v>2221</v>
      </c>
      <c r="N51" s="12">
        <f t="shared" si="4"/>
        <v>0.32732000000000017</v>
      </c>
      <c r="O51" s="12">
        <f t="shared" si="5"/>
        <v>2.3469799999999994</v>
      </c>
    </row>
    <row r="52" spans="2:15" x14ac:dyDescent="0.3">
      <c r="B52" s="3">
        <v>2151</v>
      </c>
      <c r="C52" s="3">
        <v>1959</v>
      </c>
      <c r="D52" s="12">
        <f t="shared" si="0"/>
        <v>0.32064000000000031</v>
      </c>
      <c r="E52" s="12">
        <f t="shared" si="1"/>
        <v>2.0087399999999991</v>
      </c>
      <c r="G52">
        <v>2337</v>
      </c>
      <c r="H52">
        <v>2097</v>
      </c>
      <c r="I52" s="12">
        <f t="shared" si="2"/>
        <v>0.40080000000000016</v>
      </c>
      <c r="J52" s="12">
        <f t="shared" si="3"/>
        <v>2.0395800000000008</v>
      </c>
      <c r="L52">
        <v>2287</v>
      </c>
      <c r="M52">
        <v>2109</v>
      </c>
      <c r="N52" s="12">
        <f t="shared" si="4"/>
        <v>0.29726000000000019</v>
      </c>
      <c r="O52" s="12">
        <f t="shared" si="5"/>
        <v>2.2546799999999996</v>
      </c>
    </row>
    <row r="53" spans="2:15" x14ac:dyDescent="0.3">
      <c r="B53" s="3">
        <v>2097</v>
      </c>
      <c r="C53" s="3">
        <v>1941</v>
      </c>
      <c r="D53" s="12">
        <f t="shared" si="0"/>
        <v>0.26051999999999997</v>
      </c>
      <c r="E53" s="12">
        <f t="shared" si="1"/>
        <v>2.1001799999999995</v>
      </c>
      <c r="G53">
        <v>2338</v>
      </c>
      <c r="H53">
        <v>2097</v>
      </c>
      <c r="I53" s="12">
        <f t="shared" si="2"/>
        <v>0.40247000000000027</v>
      </c>
      <c r="J53" s="12">
        <f t="shared" si="3"/>
        <v>2.0363700000000007</v>
      </c>
      <c r="L53">
        <v>2132</v>
      </c>
      <c r="M53">
        <v>1980</v>
      </c>
      <c r="N53" s="12">
        <f t="shared" si="4"/>
        <v>0.25384000000000012</v>
      </c>
      <c r="O53" s="12">
        <f t="shared" si="5"/>
        <v>2.1652799999999996</v>
      </c>
    </row>
    <row r="54" spans="2:15" x14ac:dyDescent="0.3">
      <c r="B54" s="3">
        <v>2071</v>
      </c>
      <c r="C54" s="3">
        <v>1922</v>
      </c>
      <c r="D54" s="12">
        <f t="shared" si="0"/>
        <v>0.24882999999999994</v>
      </c>
      <c r="E54" s="12">
        <f t="shared" si="1"/>
        <v>2.0971900000000003</v>
      </c>
      <c r="G54">
        <v>2253</v>
      </c>
      <c r="H54">
        <v>2055</v>
      </c>
      <c r="I54" s="12">
        <f t="shared" si="2"/>
        <v>0.33065999999999984</v>
      </c>
      <c r="J54" s="12">
        <f t="shared" si="3"/>
        <v>2.1181199999999998</v>
      </c>
      <c r="L54">
        <v>2151</v>
      </c>
      <c r="M54">
        <v>1966</v>
      </c>
      <c r="N54" s="12">
        <f t="shared" si="4"/>
        <v>0.30895000000000028</v>
      </c>
      <c r="O54" s="12">
        <f t="shared" si="5"/>
        <v>2.040589999999999</v>
      </c>
    </row>
    <row r="55" spans="2:15" x14ac:dyDescent="0.3">
      <c r="B55" s="3">
        <v>1981</v>
      </c>
      <c r="C55" s="3">
        <v>1836</v>
      </c>
      <c r="D55" s="12">
        <f t="shared" si="0"/>
        <v>0.24215000000000009</v>
      </c>
      <c r="E55" s="12">
        <f t="shared" si="1"/>
        <v>1.994789999999999</v>
      </c>
      <c r="G55">
        <v>2346</v>
      </c>
      <c r="H55">
        <v>2145</v>
      </c>
      <c r="I55" s="12">
        <f t="shared" si="2"/>
        <v>0.33567000000000008</v>
      </c>
      <c r="J55" s="12">
        <f t="shared" si="3"/>
        <v>2.2290900000000002</v>
      </c>
      <c r="L55">
        <v>2308</v>
      </c>
      <c r="M55">
        <v>2063</v>
      </c>
      <c r="N55" s="12">
        <f t="shared" si="4"/>
        <v>0.40914999999999963</v>
      </c>
      <c r="O55" s="12">
        <f t="shared" si="5"/>
        <v>1.9779699999999993</v>
      </c>
    </row>
    <row r="56" spans="2:15" x14ac:dyDescent="0.3">
      <c r="B56" s="3">
        <v>1981</v>
      </c>
      <c r="C56" s="3">
        <v>1836</v>
      </c>
      <c r="D56" s="12">
        <f t="shared" si="0"/>
        <v>0.24215000000000009</v>
      </c>
      <c r="E56" s="12">
        <f t="shared" si="1"/>
        <v>1.994789999999999</v>
      </c>
      <c r="G56">
        <v>2257</v>
      </c>
      <c r="H56">
        <v>2063</v>
      </c>
      <c r="I56" s="12">
        <f t="shared" si="2"/>
        <v>0.32398000000000005</v>
      </c>
      <c r="J56" s="12">
        <f t="shared" si="3"/>
        <v>2.1416799999999996</v>
      </c>
      <c r="L56">
        <v>2282</v>
      </c>
      <c r="M56">
        <v>2036</v>
      </c>
      <c r="N56" s="12">
        <f t="shared" si="4"/>
        <v>0.41082000000000019</v>
      </c>
      <c r="O56" s="12">
        <f t="shared" si="5"/>
        <v>1.9385799999999991</v>
      </c>
    </row>
    <row r="57" spans="2:15" x14ac:dyDescent="0.3">
      <c r="B57" s="3">
        <v>2005</v>
      </c>
      <c r="C57" s="3">
        <v>1840</v>
      </c>
      <c r="D57" s="12">
        <f t="shared" si="0"/>
        <v>0.27555000000000018</v>
      </c>
      <c r="E57" s="12">
        <f t="shared" si="1"/>
        <v>1.9359499999999998</v>
      </c>
      <c r="G57">
        <v>2204</v>
      </c>
      <c r="H57">
        <v>2003</v>
      </c>
      <c r="I57" s="12">
        <f t="shared" si="2"/>
        <v>0.33567000000000008</v>
      </c>
      <c r="J57" s="12">
        <f t="shared" si="3"/>
        <v>2.0388099999999993</v>
      </c>
      <c r="L57">
        <v>2228</v>
      </c>
      <c r="M57">
        <v>1994</v>
      </c>
      <c r="N57" s="12">
        <f t="shared" si="4"/>
        <v>0.39077999999999974</v>
      </c>
      <c r="O57" s="12">
        <f t="shared" si="5"/>
        <v>1.9208199999999989</v>
      </c>
    </row>
    <row r="58" spans="2:15" x14ac:dyDescent="0.3">
      <c r="B58" s="3">
        <v>1935</v>
      </c>
      <c r="C58" s="3">
        <v>1795</v>
      </c>
      <c r="D58" s="12">
        <f t="shared" si="0"/>
        <v>0.23379999999999973</v>
      </c>
      <c r="E58" s="12">
        <f t="shared" si="1"/>
        <v>1.9558999999999995</v>
      </c>
      <c r="G58">
        <v>2186</v>
      </c>
      <c r="H58">
        <v>1982</v>
      </c>
      <c r="I58" s="12">
        <f t="shared" si="2"/>
        <v>0.34067999999999982</v>
      </c>
      <c r="J58" s="12">
        <f t="shared" si="3"/>
        <v>2.001040000000001</v>
      </c>
      <c r="L58">
        <v>2241</v>
      </c>
      <c r="M58">
        <v>2002</v>
      </c>
      <c r="N58" s="12">
        <f t="shared" si="4"/>
        <v>0.3991300000000001</v>
      </c>
      <c r="O58" s="12">
        <f t="shared" si="5"/>
        <v>1.9154900000000006</v>
      </c>
    </row>
    <row r="59" spans="2:15" x14ac:dyDescent="0.3">
      <c r="B59" s="3">
        <v>1849</v>
      </c>
      <c r="C59" s="3">
        <v>1676</v>
      </c>
      <c r="D59" s="12">
        <f t="shared" si="0"/>
        <v>0.28890999999999983</v>
      </c>
      <c r="E59" s="12">
        <f t="shared" si="1"/>
        <v>1.6905099999999993</v>
      </c>
      <c r="G59">
        <v>2053</v>
      </c>
      <c r="H59">
        <v>1863</v>
      </c>
      <c r="I59" s="12">
        <f t="shared" si="2"/>
        <v>0.31729999999999975</v>
      </c>
      <c r="J59" s="12">
        <f t="shared" si="3"/>
        <v>1.8865199999999995</v>
      </c>
      <c r="L59">
        <v>2376</v>
      </c>
      <c r="M59">
        <v>2102</v>
      </c>
      <c r="N59" s="12">
        <f t="shared" si="4"/>
        <v>0.45757999999999993</v>
      </c>
      <c r="O59" s="12">
        <f t="shared" si="5"/>
        <v>1.9371400000000003</v>
      </c>
    </row>
    <row r="60" spans="2:15" x14ac:dyDescent="0.3">
      <c r="B60" s="3">
        <v>1879</v>
      </c>
      <c r="C60" s="3">
        <v>1666</v>
      </c>
      <c r="D60" s="12">
        <f t="shared" si="0"/>
        <v>0.35571000000000003</v>
      </c>
      <c r="E60" s="12">
        <f t="shared" si="1"/>
        <v>1.5487099999999991</v>
      </c>
      <c r="G60">
        <v>2239</v>
      </c>
      <c r="H60">
        <v>2019</v>
      </c>
      <c r="I60" s="12">
        <f t="shared" si="2"/>
        <v>0.36739999999999962</v>
      </c>
      <c r="J60" s="12">
        <f t="shared" si="3"/>
        <v>1.9992599999999994</v>
      </c>
      <c r="L60">
        <v>2590</v>
      </c>
      <c r="M60">
        <v>2254</v>
      </c>
      <c r="N60" s="12">
        <f t="shared" si="4"/>
        <v>0.5611200000000004</v>
      </c>
      <c r="O60" s="12">
        <f t="shared" si="5"/>
        <v>1.9417999999999993</v>
      </c>
    </row>
    <row r="61" spans="2:15" x14ac:dyDescent="0.3">
      <c r="B61" s="3">
        <v>2055</v>
      </c>
      <c r="C61" s="3">
        <v>1776</v>
      </c>
      <c r="D61" s="12">
        <f t="shared" si="0"/>
        <v>0.46592999999999984</v>
      </c>
      <c r="E61" s="12">
        <f t="shared" si="1"/>
        <v>1.4842499999999992</v>
      </c>
      <c r="G61">
        <v>2304</v>
      </c>
      <c r="H61">
        <v>2068</v>
      </c>
      <c r="I61" s="12">
        <f t="shared" si="2"/>
        <v>0.39411999999999991</v>
      </c>
      <c r="J61" s="12">
        <f t="shared" si="3"/>
        <v>2.0135599999999996</v>
      </c>
      <c r="L61">
        <v>2546</v>
      </c>
      <c r="M61">
        <v>2208</v>
      </c>
      <c r="N61" s="12">
        <f t="shared" si="4"/>
        <v>0.56446000000000007</v>
      </c>
      <c r="O61" s="12">
        <f t="shared" si="5"/>
        <v>1.8737399999999997</v>
      </c>
    </row>
    <row r="62" spans="2:15" x14ac:dyDescent="0.3">
      <c r="B62" s="3">
        <v>2250</v>
      </c>
      <c r="C62" s="3">
        <v>1944</v>
      </c>
      <c r="D62" s="12">
        <f t="shared" si="0"/>
        <v>0.51102000000000003</v>
      </c>
      <c r="E62" s="12">
        <f t="shared" si="1"/>
        <v>1.6226999999999989</v>
      </c>
      <c r="G62">
        <v>2322</v>
      </c>
      <c r="H62">
        <v>2056</v>
      </c>
      <c r="I62" s="12">
        <f t="shared" si="2"/>
        <v>0.44421999999999978</v>
      </c>
      <c r="J62" s="12">
        <f t="shared" si="3"/>
        <v>1.9011799999999994</v>
      </c>
      <c r="L62">
        <v>2552</v>
      </c>
      <c r="M62">
        <v>2238</v>
      </c>
      <c r="N62" s="12">
        <f t="shared" si="4"/>
        <v>0.52438000000000007</v>
      </c>
      <c r="O62" s="12">
        <f t="shared" si="5"/>
        <v>1.9909799999999995</v>
      </c>
    </row>
    <row r="63" spans="2:15" x14ac:dyDescent="0.3">
      <c r="B63" s="3">
        <v>2162</v>
      </c>
      <c r="C63" s="3">
        <v>1889</v>
      </c>
      <c r="D63" s="12">
        <f t="shared" si="0"/>
        <v>0.45591000000000032</v>
      </c>
      <c r="E63" s="12">
        <f t="shared" si="1"/>
        <v>1.6549299999999993</v>
      </c>
      <c r="G63">
        <v>2447</v>
      </c>
      <c r="H63">
        <v>2142</v>
      </c>
      <c r="I63" s="12">
        <f t="shared" si="2"/>
        <v>0.50934999999999986</v>
      </c>
      <c r="J63" s="12">
        <f t="shared" si="3"/>
        <v>1.8912300000000004</v>
      </c>
      <c r="L63">
        <v>2619</v>
      </c>
      <c r="M63">
        <v>2316</v>
      </c>
      <c r="N63" s="12">
        <f t="shared" si="4"/>
        <v>0.50600999999999974</v>
      </c>
      <c r="O63" s="12">
        <f t="shared" si="5"/>
        <v>2.1308099999999994</v>
      </c>
    </row>
    <row r="64" spans="2:15" x14ac:dyDescent="0.3">
      <c r="B64" s="3">
        <v>2177</v>
      </c>
      <c r="C64" s="3">
        <v>1909</v>
      </c>
      <c r="D64" s="12">
        <f t="shared" si="0"/>
        <v>0.44755999999999996</v>
      </c>
      <c r="E64" s="12">
        <f t="shared" si="1"/>
        <v>1.6977799999999987</v>
      </c>
      <c r="G64">
        <v>2437</v>
      </c>
      <c r="H64">
        <v>2134</v>
      </c>
      <c r="I64" s="12">
        <f t="shared" si="2"/>
        <v>0.50601000000000018</v>
      </c>
      <c r="J64" s="12">
        <f t="shared" si="3"/>
        <v>1.8869299999999993</v>
      </c>
      <c r="L64">
        <v>2746</v>
      </c>
      <c r="M64">
        <v>2408</v>
      </c>
      <c r="N64" s="12">
        <f t="shared" si="4"/>
        <v>0.56446000000000007</v>
      </c>
      <c r="O64" s="12">
        <f t="shared" si="5"/>
        <v>2.14174</v>
      </c>
    </row>
    <row r="65" spans="2:15" x14ac:dyDescent="0.3">
      <c r="B65" s="3">
        <v>2383</v>
      </c>
      <c r="C65" s="3">
        <v>2057</v>
      </c>
      <c r="D65" s="12">
        <f t="shared" si="0"/>
        <v>0.54441999999999957</v>
      </c>
      <c r="E65" s="12">
        <f t="shared" si="1"/>
        <v>1.7099200000000001</v>
      </c>
      <c r="G65">
        <v>2596</v>
      </c>
      <c r="H65">
        <v>2236</v>
      </c>
      <c r="I65" s="12">
        <f t="shared" si="2"/>
        <v>0.60119999999999985</v>
      </c>
      <c r="J65" s="12">
        <f t="shared" si="3"/>
        <v>1.8406399999999994</v>
      </c>
      <c r="L65">
        <v>2811</v>
      </c>
      <c r="M65">
        <v>2479</v>
      </c>
      <c r="N65" s="12">
        <f t="shared" si="4"/>
        <v>0.55444000000000049</v>
      </c>
      <c r="O65" s="12">
        <f t="shared" si="5"/>
        <v>2.2561399999999994</v>
      </c>
    </row>
    <row r="66" spans="2:15" x14ac:dyDescent="0.3">
      <c r="B66" s="3">
        <v>2481</v>
      </c>
      <c r="C66" s="3">
        <v>2132</v>
      </c>
      <c r="D66" s="12">
        <f t="shared" ref="D66" si="6">(1.67*B66-1.67*C66)/1000</f>
        <v>0.58282999999999952</v>
      </c>
      <c r="E66" s="12">
        <f t="shared" ref="E66" si="7">(4.55*C66-3.21*B66)/1000</f>
        <v>1.7365900000000001</v>
      </c>
      <c r="G66">
        <v>2645</v>
      </c>
      <c r="H66">
        <v>2269</v>
      </c>
      <c r="I66" s="12">
        <f t="shared" si="2"/>
        <v>0.62791999999999959</v>
      </c>
      <c r="J66" s="12">
        <f t="shared" si="3"/>
        <v>1.8334999999999981</v>
      </c>
      <c r="L66">
        <v>2812</v>
      </c>
      <c r="M66">
        <v>2479</v>
      </c>
      <c r="N66" s="12">
        <f t="shared" si="4"/>
        <v>0.55611000000000055</v>
      </c>
      <c r="O66" s="12">
        <f t="shared" si="5"/>
        <v>2.2529299999999983</v>
      </c>
    </row>
    <row r="67" spans="2:15" x14ac:dyDescent="0.3">
      <c r="D67" s="19"/>
      <c r="E67" s="19"/>
      <c r="G67">
        <v>2707</v>
      </c>
      <c r="H67">
        <v>2336</v>
      </c>
      <c r="I67" s="12">
        <f t="shared" si="2"/>
        <v>0.61956999999999973</v>
      </c>
      <c r="J67" s="12">
        <f t="shared" si="3"/>
        <v>1.93933</v>
      </c>
      <c r="L67">
        <v>2711</v>
      </c>
      <c r="M67">
        <v>2436</v>
      </c>
      <c r="N67" s="12">
        <f t="shared" si="4"/>
        <v>0.45924999999999999</v>
      </c>
      <c r="O67" s="12">
        <f t="shared" si="5"/>
        <v>2.3814899999999999</v>
      </c>
    </row>
    <row r="68" spans="2:15" x14ac:dyDescent="0.3">
      <c r="D68" s="19"/>
      <c r="E68" s="19"/>
      <c r="G68">
        <v>2591</v>
      </c>
      <c r="H68">
        <v>2278</v>
      </c>
      <c r="I68" s="12">
        <f t="shared" si="2"/>
        <v>0.52271000000000045</v>
      </c>
      <c r="J68" s="12">
        <f t="shared" si="3"/>
        <v>2.0477899999999991</v>
      </c>
      <c r="L68">
        <v>2607</v>
      </c>
      <c r="M68">
        <v>2392</v>
      </c>
      <c r="N68" s="12">
        <f t="shared" si="4"/>
        <v>0.3590499999999997</v>
      </c>
      <c r="O68" s="12">
        <f t="shared" si="5"/>
        <v>2.515130000000001</v>
      </c>
    </row>
    <row r="69" spans="2:15" x14ac:dyDescent="0.3">
      <c r="D69" s="19"/>
      <c r="E69" s="19"/>
      <c r="G69">
        <v>2516</v>
      </c>
      <c r="H69">
        <v>2235</v>
      </c>
      <c r="I69" s="12">
        <f t="shared" ref="I69:I72" si="8">(1.67*G69-1.67*H69)/1000</f>
        <v>0.46927000000000041</v>
      </c>
      <c r="J69" s="12">
        <f t="shared" ref="J69:J72" si="9">(4.55*H69-3.21*G69)/1000</f>
        <v>2.0928900000000001</v>
      </c>
      <c r="L69">
        <v>2478</v>
      </c>
      <c r="M69">
        <v>2293</v>
      </c>
      <c r="N69" s="12">
        <f t="shared" ref="N69:N75" si="10">(1.67*L69-1.67*M69)/1000</f>
        <v>0.30895000000000028</v>
      </c>
      <c r="O69" s="12">
        <f t="shared" ref="O69:O75" si="11">(4.55*M69-3.21*L69)/1000</f>
        <v>2.4787699999999995</v>
      </c>
    </row>
    <row r="70" spans="2:15" x14ac:dyDescent="0.3">
      <c r="D70" s="19"/>
      <c r="E70" s="19"/>
      <c r="G70">
        <v>2472</v>
      </c>
      <c r="H70">
        <v>2217</v>
      </c>
      <c r="I70" s="12">
        <f t="shared" si="8"/>
        <v>0.4258499999999999</v>
      </c>
      <c r="J70" s="12">
        <f t="shared" si="9"/>
        <v>2.1522300000000003</v>
      </c>
      <c r="L70">
        <v>2419</v>
      </c>
      <c r="M70">
        <v>2236</v>
      </c>
      <c r="N70" s="12">
        <f t="shared" si="10"/>
        <v>0.3056100000000001</v>
      </c>
      <c r="O70" s="12">
        <f t="shared" si="11"/>
        <v>2.4088099999999995</v>
      </c>
    </row>
    <row r="71" spans="2:15" x14ac:dyDescent="0.3">
      <c r="D71" s="19"/>
      <c r="E71" s="19"/>
      <c r="G71">
        <v>2530</v>
      </c>
      <c r="H71">
        <v>2247</v>
      </c>
      <c r="I71" s="12">
        <f t="shared" si="8"/>
        <v>0.4726099999999997</v>
      </c>
      <c r="J71" s="12">
        <f t="shared" si="9"/>
        <v>2.1025500000000004</v>
      </c>
      <c r="L71">
        <v>2373</v>
      </c>
      <c r="M71">
        <v>2174</v>
      </c>
      <c r="N71" s="12">
        <f t="shared" si="10"/>
        <v>0.3323299999999999</v>
      </c>
      <c r="O71" s="12">
        <f t="shared" si="11"/>
        <v>2.2743699999999989</v>
      </c>
    </row>
    <row r="72" spans="2:15" x14ac:dyDescent="0.3">
      <c r="D72" s="19"/>
      <c r="E72" s="19"/>
      <c r="G72">
        <v>2387</v>
      </c>
      <c r="H72">
        <v>2126</v>
      </c>
      <c r="I72" s="18">
        <f t="shared" si="8"/>
        <v>0.43586999999999987</v>
      </c>
      <c r="J72" s="18">
        <f t="shared" si="9"/>
        <v>2.0110299999999999</v>
      </c>
      <c r="L72">
        <v>2299</v>
      </c>
      <c r="M72">
        <v>2080</v>
      </c>
      <c r="N72" s="12">
        <f t="shared" si="10"/>
        <v>0.36573</v>
      </c>
      <c r="O72" s="12">
        <f t="shared" si="11"/>
        <v>2.0842100000000001</v>
      </c>
    </row>
    <row r="73" spans="2:15" x14ac:dyDescent="0.3">
      <c r="D73" s="19"/>
      <c r="E73" s="19"/>
      <c r="I73" s="19"/>
      <c r="J73" s="19"/>
      <c r="L73">
        <v>2186</v>
      </c>
      <c r="M73">
        <v>1995</v>
      </c>
      <c r="N73" s="12">
        <f t="shared" si="10"/>
        <v>0.31897000000000025</v>
      </c>
      <c r="O73" s="12">
        <f t="shared" si="11"/>
        <v>2.0601900000000004</v>
      </c>
    </row>
    <row r="74" spans="2:15" x14ac:dyDescent="0.3">
      <c r="D74" s="19"/>
      <c r="E74" s="19"/>
      <c r="I74" s="19"/>
      <c r="J74" s="19"/>
      <c r="L74">
        <v>2198</v>
      </c>
      <c r="M74">
        <v>1982</v>
      </c>
      <c r="N74" s="12">
        <f t="shared" si="10"/>
        <v>0.36071999999999982</v>
      </c>
      <c r="O74" s="12">
        <f t="shared" si="11"/>
        <v>1.9625200000000005</v>
      </c>
    </row>
    <row r="75" spans="2:15" x14ac:dyDescent="0.3">
      <c r="D75" s="19"/>
      <c r="E75" s="19"/>
      <c r="I75" s="19"/>
      <c r="J75" s="19"/>
      <c r="L75">
        <v>2203</v>
      </c>
      <c r="M75">
        <v>1981</v>
      </c>
      <c r="N75" s="18">
        <f t="shared" si="10"/>
        <v>0.37073999999999979</v>
      </c>
      <c r="O75" s="18">
        <f t="shared" si="11"/>
        <v>1.9419199999999992</v>
      </c>
    </row>
    <row r="76" spans="2:15" x14ac:dyDescent="0.3">
      <c r="D76" s="19"/>
      <c r="E76" s="19"/>
      <c r="I76" s="19"/>
      <c r="J76" s="19"/>
      <c r="L76" s="11"/>
      <c r="M76" s="11"/>
      <c r="N76" s="19"/>
      <c r="O76" s="19"/>
    </row>
    <row r="77" spans="2:15" x14ac:dyDescent="0.3">
      <c r="D77" s="19"/>
      <c r="E77" s="19"/>
      <c r="I77" s="19"/>
      <c r="J77" s="19"/>
      <c r="L77" s="11"/>
      <c r="M77" s="11"/>
      <c r="N77" s="19"/>
      <c r="O77" s="19"/>
    </row>
    <row r="78" spans="2:15" x14ac:dyDescent="0.3">
      <c r="D78" s="19"/>
      <c r="E78" s="19"/>
      <c r="I78" s="19"/>
      <c r="J78" s="19"/>
      <c r="L78" s="11"/>
      <c r="M78" s="11"/>
      <c r="N78" s="19"/>
      <c r="O78" s="19"/>
    </row>
    <row r="79" spans="2:15" x14ac:dyDescent="0.3">
      <c r="D79" s="19"/>
      <c r="E79" s="19"/>
      <c r="I79" s="19"/>
      <c r="J79" s="19"/>
      <c r="L79" s="11"/>
      <c r="M79" s="11"/>
      <c r="N79" s="19"/>
      <c r="O79" s="19"/>
    </row>
    <row r="80" spans="2:15" x14ac:dyDescent="0.3">
      <c r="D80" s="19"/>
      <c r="E80" s="19"/>
      <c r="I80" s="19"/>
      <c r="J80" s="19"/>
      <c r="L80" s="11"/>
      <c r="M80" s="11"/>
      <c r="N80" s="19"/>
      <c r="O80" s="19"/>
    </row>
    <row r="81" spans="9:15" x14ac:dyDescent="0.3">
      <c r="I81" s="19"/>
      <c r="J81" s="19"/>
      <c r="L81" s="11"/>
      <c r="M81" s="11"/>
      <c r="N81" s="19"/>
      <c r="O81" s="19"/>
    </row>
    <row r="82" spans="9:15" x14ac:dyDescent="0.3">
      <c r="I82" s="19"/>
      <c r="J82" s="19"/>
      <c r="L82" s="11"/>
      <c r="M82" s="11"/>
      <c r="N82" s="19"/>
      <c r="O82" s="19"/>
    </row>
    <row r="83" spans="9:15" x14ac:dyDescent="0.3">
      <c r="I83" s="19"/>
      <c r="J83" s="19"/>
      <c r="L83" s="11"/>
      <c r="M83" s="11"/>
      <c r="N83" s="19"/>
      <c r="O83" s="19"/>
    </row>
    <row r="84" spans="9:15" x14ac:dyDescent="0.3">
      <c r="I84" s="19"/>
      <c r="J84" s="19"/>
      <c r="L84" s="11"/>
      <c r="M84" s="11"/>
      <c r="N84" s="19"/>
      <c r="O84" s="19"/>
    </row>
    <row r="85" spans="9:15" x14ac:dyDescent="0.3">
      <c r="I85" s="19"/>
      <c r="J85" s="19"/>
      <c r="L85" s="11"/>
      <c r="M85" s="11"/>
      <c r="N85" s="19"/>
      <c r="O85" s="19"/>
    </row>
    <row r="86" spans="9:15" x14ac:dyDescent="0.3">
      <c r="I86" s="19"/>
      <c r="J86" s="19"/>
      <c r="L86" s="11"/>
      <c r="M86" s="11"/>
      <c r="N86" s="19"/>
      <c r="O86" s="19"/>
    </row>
    <row r="87" spans="9:15" x14ac:dyDescent="0.3">
      <c r="I87" s="19"/>
      <c r="J87" s="19"/>
      <c r="L87" s="11"/>
      <c r="M87" s="11"/>
      <c r="N87" s="19"/>
      <c r="O87" s="19"/>
    </row>
    <row r="88" spans="9:15" x14ac:dyDescent="0.3">
      <c r="I88" s="19"/>
      <c r="J88" s="19"/>
      <c r="L88" s="11"/>
      <c r="M88" s="11"/>
      <c r="N88" s="19"/>
      <c r="O88" s="19"/>
    </row>
    <row r="89" spans="9:15" x14ac:dyDescent="0.3">
      <c r="I89" s="19"/>
      <c r="J89" s="19"/>
      <c r="L89" s="11"/>
      <c r="M89" s="11"/>
      <c r="N89" s="19"/>
      <c r="O89" s="19"/>
    </row>
    <row r="90" spans="9:15" x14ac:dyDescent="0.3">
      <c r="I90" s="19"/>
      <c r="J90" s="19"/>
      <c r="L90" s="11"/>
      <c r="M90" s="11"/>
      <c r="N90" s="19"/>
      <c r="O90" s="19"/>
    </row>
    <row r="91" spans="9:15" x14ac:dyDescent="0.3">
      <c r="I91" s="19"/>
      <c r="J91" s="19"/>
      <c r="L91" s="11"/>
      <c r="M91" s="11"/>
      <c r="N91" s="19"/>
      <c r="O91" s="19"/>
    </row>
    <row r="92" spans="9:15" x14ac:dyDescent="0.3">
      <c r="I92" s="19"/>
      <c r="J92" s="19"/>
      <c r="L92" s="11"/>
      <c r="M92" s="11"/>
      <c r="N92" s="19"/>
      <c r="O92" s="19"/>
    </row>
    <row r="93" spans="9:15" x14ac:dyDescent="0.3">
      <c r="I93" s="19"/>
      <c r="J93" s="19"/>
      <c r="L93" s="11"/>
      <c r="M93" s="11"/>
      <c r="N93" s="19"/>
      <c r="O93" s="19"/>
    </row>
    <row r="94" spans="9:15" x14ac:dyDescent="0.3">
      <c r="I94" s="11"/>
      <c r="J94" s="11"/>
      <c r="L94" s="11"/>
      <c r="M94" s="11"/>
      <c r="N94" s="19"/>
      <c r="O94" s="19"/>
    </row>
    <row r="95" spans="9:15" x14ac:dyDescent="0.3">
      <c r="I95" s="11"/>
      <c r="J95" s="11"/>
      <c r="L95" s="11"/>
      <c r="M95" s="11"/>
      <c r="N95" s="11"/>
      <c r="O95" s="11"/>
    </row>
  </sheetData>
  <mergeCells count="25">
    <mergeCell ref="Q28:W31"/>
    <mergeCell ref="Q33:W33"/>
    <mergeCell ref="R14:S14"/>
    <mergeCell ref="T14:U14"/>
    <mergeCell ref="V14:W14"/>
    <mergeCell ref="Q21:W23"/>
    <mergeCell ref="Q25:W26"/>
    <mergeCell ref="R12:S12"/>
    <mergeCell ref="T12:U12"/>
    <mergeCell ref="V12:W12"/>
    <mergeCell ref="R13:S13"/>
    <mergeCell ref="T13:U13"/>
    <mergeCell ref="V13:W13"/>
    <mergeCell ref="R10:S10"/>
    <mergeCell ref="T10:U10"/>
    <mergeCell ref="V10:W10"/>
    <mergeCell ref="R11:S11"/>
    <mergeCell ref="T11:U11"/>
    <mergeCell ref="V11:W11"/>
    <mergeCell ref="B2:E2"/>
    <mergeCell ref="G2:J2"/>
    <mergeCell ref="L2:O2"/>
    <mergeCell ref="R4:S4"/>
    <mergeCell ref="T4:U4"/>
    <mergeCell ref="V4:W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95"/>
  <sheetViews>
    <sheetView topLeftCell="L10" workbookViewId="0">
      <selection activeCell="Q33" sqref="Q33:W36"/>
    </sheetView>
  </sheetViews>
  <sheetFormatPr baseColWidth="10" defaultRowHeight="14.4" x14ac:dyDescent="0.3"/>
  <cols>
    <col min="2" max="2" width="12.5546875" customWidth="1"/>
    <col min="3" max="3" width="14.33203125" customWidth="1"/>
    <col min="4" max="5" width="24.33203125" customWidth="1"/>
    <col min="6" max="6" width="8.21875" customWidth="1"/>
    <col min="7" max="7" width="14.6640625" customWidth="1"/>
    <col min="8" max="8" width="17.21875" customWidth="1"/>
    <col min="10" max="10" width="15.109375" customWidth="1"/>
    <col min="11" max="11" width="9.5546875" customWidth="1"/>
    <col min="12" max="12" width="16.5546875" customWidth="1"/>
    <col min="13" max="13" width="24" customWidth="1"/>
    <col min="17" max="17" width="24.5546875" customWidth="1"/>
    <col min="18" max="18" width="20.5546875" customWidth="1"/>
    <col min="21" max="21" width="17.5546875" customWidth="1"/>
    <col min="23" max="23" width="17.77734375" customWidth="1"/>
  </cols>
  <sheetData>
    <row r="2" spans="2:23" x14ac:dyDescent="0.3">
      <c r="B2" s="9" t="s">
        <v>32</v>
      </c>
      <c r="C2" s="9"/>
      <c r="D2" s="9"/>
      <c r="E2" s="9"/>
      <c r="G2" s="9" t="s">
        <v>33</v>
      </c>
      <c r="H2" s="9"/>
      <c r="I2" s="9"/>
      <c r="J2" s="9"/>
      <c r="K2" s="15"/>
      <c r="L2" s="9" t="s">
        <v>45</v>
      </c>
      <c r="M2" s="9"/>
      <c r="N2" s="9"/>
      <c r="O2" s="9"/>
      <c r="Q2" s="20" t="s">
        <v>46</v>
      </c>
      <c r="R2" s="20">
        <v>63</v>
      </c>
      <c r="T2" s="23" t="s">
        <v>53</v>
      </c>
      <c r="U2" s="24" t="s">
        <v>55</v>
      </c>
    </row>
    <row r="3" spans="2:23" x14ac:dyDescent="0.3">
      <c r="B3" s="4" t="s">
        <v>39</v>
      </c>
      <c r="C3" s="4" t="s">
        <v>40</v>
      </c>
      <c r="D3" s="6" t="s">
        <v>37</v>
      </c>
      <c r="E3" s="6" t="s">
        <v>38</v>
      </c>
      <c r="G3" s="4" t="s">
        <v>39</v>
      </c>
      <c r="H3" s="4" t="s">
        <v>40</v>
      </c>
      <c r="I3" s="6" t="s">
        <v>37</v>
      </c>
      <c r="J3" s="6" t="s">
        <v>38</v>
      </c>
      <c r="L3" s="4" t="s">
        <v>39</v>
      </c>
      <c r="M3" s="4" t="s">
        <v>40</v>
      </c>
      <c r="N3" s="6" t="s">
        <v>37</v>
      </c>
      <c r="O3" s="6" t="s">
        <v>38</v>
      </c>
    </row>
    <row r="4" spans="2:23" x14ac:dyDescent="0.3">
      <c r="B4" s="3">
        <v>2070</v>
      </c>
      <c r="C4" s="3">
        <v>1536</v>
      </c>
      <c r="D4" s="12">
        <f>(1.67*B4-1.67*C4)/1000</f>
        <v>0.8917799999999998</v>
      </c>
      <c r="E4" s="12">
        <f>(4.55*C4-3.21*B4)/1000</f>
        <v>0.34409999999999946</v>
      </c>
      <c r="F4" s="12"/>
      <c r="G4" s="3">
        <v>1700</v>
      </c>
      <c r="H4" s="3">
        <v>1309</v>
      </c>
      <c r="I4" s="12">
        <f>(1.67*G4-1.67*H4)/1000</f>
        <v>0.65297000000000027</v>
      </c>
      <c r="J4" s="12">
        <f>(4.55*H4-3.21*G4)/1000</f>
        <v>0.49894999999999984</v>
      </c>
      <c r="L4" s="3">
        <v>2223</v>
      </c>
      <c r="M4" s="3">
        <v>1738</v>
      </c>
      <c r="N4" s="12">
        <f>(1.67*L4-1.67*M4)/1000</f>
        <v>0.80994999999999984</v>
      </c>
      <c r="O4" s="12">
        <f>(4.55*M4-3.21*L4)/1000</f>
        <v>0.7720699999999997</v>
      </c>
      <c r="Q4" s="4" t="s">
        <v>48</v>
      </c>
      <c r="R4" s="10">
        <v>8</v>
      </c>
      <c r="S4" s="10"/>
      <c r="T4" s="10">
        <v>9</v>
      </c>
      <c r="U4" s="10"/>
      <c r="V4" s="10">
        <v>10</v>
      </c>
      <c r="W4" s="10"/>
    </row>
    <row r="5" spans="2:23" x14ac:dyDescent="0.3">
      <c r="B5" s="3">
        <v>2055</v>
      </c>
      <c r="C5" s="3">
        <v>1553</v>
      </c>
      <c r="D5" s="12">
        <f t="shared" ref="D5:D65" si="0">(1.67*B5-1.67*C5)/1000</f>
        <v>0.8383400000000002</v>
      </c>
      <c r="E5" s="12">
        <f t="shared" ref="E5:E68" si="1">(4.55*C5-3.21*B5)/1000</f>
        <v>0.46959999999999946</v>
      </c>
      <c r="G5" s="3">
        <v>1806</v>
      </c>
      <c r="H5" s="3">
        <v>1370</v>
      </c>
      <c r="I5" s="12">
        <f t="shared" ref="I5:I23" si="2">(1.67*G5-1.67*H5)/1000</f>
        <v>0.72811999999999988</v>
      </c>
      <c r="J5" s="12">
        <f t="shared" ref="J5:J23" si="3">(4.55*H5-3.21*G5)/1000</f>
        <v>0.43623999999999979</v>
      </c>
      <c r="L5" s="3">
        <v>2369</v>
      </c>
      <c r="M5" s="3">
        <v>1833</v>
      </c>
      <c r="N5" s="12">
        <f t="shared" ref="N5:N48" si="4">(1.67*L5-1.67*M5)/1000</f>
        <v>0.89512000000000036</v>
      </c>
      <c r="O5" s="12">
        <f t="shared" ref="O5:O48" si="5">(4.55*M5-3.21*L5)/1000</f>
        <v>0.73565999999999987</v>
      </c>
      <c r="Q5" s="4"/>
      <c r="R5" s="4" t="s">
        <v>35</v>
      </c>
      <c r="S5" s="4" t="s">
        <v>36</v>
      </c>
      <c r="T5" s="4" t="s">
        <v>35</v>
      </c>
      <c r="U5" s="4" t="s">
        <v>36</v>
      </c>
      <c r="V5" s="4" t="s">
        <v>35</v>
      </c>
      <c r="W5" s="4" t="s">
        <v>36</v>
      </c>
    </row>
    <row r="6" spans="2:23" x14ac:dyDescent="0.3">
      <c r="B6" s="3">
        <v>2008</v>
      </c>
      <c r="C6" s="3">
        <v>1525</v>
      </c>
      <c r="D6" s="12">
        <f t="shared" si="0"/>
        <v>0.80660999999999972</v>
      </c>
      <c r="E6" s="12">
        <f t="shared" si="1"/>
        <v>0.49306999999999973</v>
      </c>
      <c r="G6" s="3">
        <v>1826</v>
      </c>
      <c r="H6" s="3">
        <v>1374</v>
      </c>
      <c r="I6" s="12">
        <f t="shared" si="2"/>
        <v>0.75484000000000018</v>
      </c>
      <c r="J6" s="12">
        <f t="shared" si="3"/>
        <v>0.39023999999999981</v>
      </c>
      <c r="L6" s="3">
        <v>2420</v>
      </c>
      <c r="M6" s="3">
        <v>1874</v>
      </c>
      <c r="N6" s="12">
        <f t="shared" si="4"/>
        <v>0.91181999999999974</v>
      </c>
      <c r="O6" s="12">
        <f t="shared" si="5"/>
        <v>0.75849999999999906</v>
      </c>
      <c r="Q6" s="6" t="s">
        <v>37</v>
      </c>
      <c r="R6" s="5">
        <f>AVERAGE(D4:D80)</f>
        <v>0.82754066666666659</v>
      </c>
      <c r="S6" s="5">
        <f>STDEV(D4:D80)</f>
        <v>6.5903571513096448E-2</v>
      </c>
      <c r="T6" s="16">
        <f>AVERAGE(I4:I93)</f>
        <v>0.88869049999999983</v>
      </c>
      <c r="U6" s="5">
        <f>STDEV(J4:J93)</f>
        <v>0.10307492971390429</v>
      </c>
      <c r="V6" s="17">
        <f>AVERAGE(N4:N94)</f>
        <v>0.86602488888888873</v>
      </c>
      <c r="W6" s="5">
        <f>STDEV(N4:N94)</f>
        <v>5.0825359973783284E-2</v>
      </c>
    </row>
    <row r="7" spans="2:23" x14ac:dyDescent="0.3">
      <c r="B7" s="3">
        <v>2003</v>
      </c>
      <c r="C7" s="3">
        <v>1523</v>
      </c>
      <c r="D7" s="12">
        <f t="shared" si="0"/>
        <v>0.80159999999999987</v>
      </c>
      <c r="E7" s="12">
        <f t="shared" si="1"/>
        <v>0.50001999999999958</v>
      </c>
      <c r="G7" s="3">
        <v>1817</v>
      </c>
      <c r="H7" s="3">
        <v>1352</v>
      </c>
      <c r="I7" s="12">
        <f t="shared" si="2"/>
        <v>0.77655000000000018</v>
      </c>
      <c r="J7" s="12">
        <f t="shared" si="3"/>
        <v>0.31902999999999976</v>
      </c>
      <c r="L7" s="3">
        <v>2381</v>
      </c>
      <c r="M7" s="3">
        <v>1849</v>
      </c>
      <c r="N7" s="12">
        <f t="shared" si="4"/>
        <v>0.88844000000000001</v>
      </c>
      <c r="O7" s="12">
        <f t="shared" si="5"/>
        <v>0.76993999999999874</v>
      </c>
      <c r="Q7" s="6" t="s">
        <v>38</v>
      </c>
      <c r="R7" s="5">
        <f>AVERAGE(E4:E80)</f>
        <v>0.43791933333333311</v>
      </c>
      <c r="S7" s="5">
        <f>STDEV(E4:E80)</f>
        <v>0.1003028799640919</v>
      </c>
      <c r="T7" s="5">
        <f>AVERAGE(J4:J93)</f>
        <v>0.26039249999999975</v>
      </c>
      <c r="U7" s="5">
        <f>STDEV(J4:J93)</f>
        <v>0.10307492971390429</v>
      </c>
      <c r="V7" s="5">
        <f>AVERAGE(O4:O94)</f>
        <v>0.85596488888888844</v>
      </c>
      <c r="W7" s="5">
        <f>STDEV(O4:O94)</f>
        <v>0.10853846962801751</v>
      </c>
    </row>
    <row r="8" spans="2:23" x14ac:dyDescent="0.3">
      <c r="B8" s="3">
        <v>2015</v>
      </c>
      <c r="C8" s="3">
        <v>1534</v>
      </c>
      <c r="D8" s="12">
        <f t="shared" si="0"/>
        <v>0.80326999999999993</v>
      </c>
      <c r="E8" s="12">
        <f t="shared" si="1"/>
        <v>0.51155000000000017</v>
      </c>
      <c r="G8" s="3">
        <v>1816</v>
      </c>
      <c r="H8" s="3">
        <v>1351</v>
      </c>
      <c r="I8" s="12">
        <f t="shared" si="2"/>
        <v>0.77654999999999974</v>
      </c>
      <c r="J8" s="12">
        <f t="shared" si="3"/>
        <v>0.31769000000000053</v>
      </c>
      <c r="L8" s="3">
        <v>2325</v>
      </c>
      <c r="M8" s="3">
        <v>1795</v>
      </c>
      <c r="N8" s="12">
        <f t="shared" si="4"/>
        <v>0.88509999999999989</v>
      </c>
      <c r="O8" s="12">
        <f t="shared" si="5"/>
        <v>0.70399999999999996</v>
      </c>
      <c r="Q8" s="6" t="s">
        <v>41</v>
      </c>
      <c r="R8" s="5">
        <f>R6*9</f>
        <v>7.4478659999999994</v>
      </c>
      <c r="S8" s="5">
        <f>S6*9</f>
        <v>0.59313214361786804</v>
      </c>
      <c r="T8" s="5">
        <f>T6*9</f>
        <v>7.9982144999999987</v>
      </c>
      <c r="U8" s="5">
        <f>U6*9</f>
        <v>0.92767436742513865</v>
      </c>
      <c r="V8" s="5">
        <f>V6*9</f>
        <v>7.7942239999999989</v>
      </c>
      <c r="W8" s="5">
        <f>W6*9</f>
        <v>0.45742823976404956</v>
      </c>
    </row>
    <row r="9" spans="2:23" x14ac:dyDescent="0.3">
      <c r="B9" s="3">
        <v>2034</v>
      </c>
      <c r="C9" s="3">
        <v>1550</v>
      </c>
      <c r="D9" s="12">
        <f t="shared" si="0"/>
        <v>0.80827999999999978</v>
      </c>
      <c r="E9" s="12">
        <f t="shared" si="1"/>
        <v>0.52335999999999971</v>
      </c>
      <c r="G9" s="3">
        <v>1921</v>
      </c>
      <c r="H9" s="3">
        <v>1429</v>
      </c>
      <c r="I9" s="12">
        <f t="shared" si="2"/>
        <v>0.82163999999999993</v>
      </c>
      <c r="J9" s="12">
        <f t="shared" si="3"/>
        <v>0.33553999999999995</v>
      </c>
      <c r="L9" s="3">
        <v>2349</v>
      </c>
      <c r="M9" s="3">
        <v>1808</v>
      </c>
      <c r="N9" s="12">
        <f t="shared" si="4"/>
        <v>0.90347000000000022</v>
      </c>
      <c r="O9" s="12">
        <f t="shared" si="5"/>
        <v>0.68610999999999966</v>
      </c>
      <c r="Q9" s="6" t="s">
        <v>42</v>
      </c>
      <c r="R9" s="5">
        <f>R7*4.1</f>
        <v>1.7954692666666656</v>
      </c>
      <c r="S9" s="5">
        <f>S7*4.1</f>
        <v>0.41124180785277675</v>
      </c>
      <c r="T9" s="5">
        <f>T7*4.1</f>
        <v>1.067609249999999</v>
      </c>
      <c r="U9" s="5">
        <f>U7*4.1</f>
        <v>0.42260721182700756</v>
      </c>
      <c r="V9" s="5">
        <f>V7*4.1</f>
        <v>3.5094560444444425</v>
      </c>
      <c r="W9" s="5">
        <f>W7*4.1</f>
        <v>0.44500772547487177</v>
      </c>
    </row>
    <row r="10" spans="2:23" x14ac:dyDescent="0.3">
      <c r="B10" s="3">
        <v>2006</v>
      </c>
      <c r="C10" s="3">
        <v>1534</v>
      </c>
      <c r="D10" s="12">
        <f t="shared" si="0"/>
        <v>0.78824000000000027</v>
      </c>
      <c r="E10" s="12">
        <f t="shared" si="1"/>
        <v>0.54043999999999959</v>
      </c>
      <c r="G10" s="3">
        <v>1949</v>
      </c>
      <c r="H10" s="3">
        <v>1442</v>
      </c>
      <c r="I10" s="12">
        <f t="shared" si="2"/>
        <v>0.84669000000000005</v>
      </c>
      <c r="J10" s="12">
        <f t="shared" si="3"/>
        <v>0.30480999999999947</v>
      </c>
      <c r="L10" s="3">
        <v>2425</v>
      </c>
      <c r="M10" s="3">
        <v>1891</v>
      </c>
      <c r="N10" s="12">
        <f t="shared" si="4"/>
        <v>0.89178000000000024</v>
      </c>
      <c r="O10" s="12">
        <f t="shared" si="5"/>
        <v>0.81979999999999931</v>
      </c>
      <c r="Q10" s="6" t="s">
        <v>50</v>
      </c>
      <c r="R10" s="8">
        <f>SUM(R8:R9)</f>
        <v>9.2433352666666657</v>
      </c>
      <c r="S10" s="8"/>
      <c r="T10" s="8">
        <f>SUM(T8:T9)</f>
        <v>9.0658237499999981</v>
      </c>
      <c r="U10" s="8"/>
      <c r="V10" s="8">
        <f>SUM(V8:V9)</f>
        <v>11.303680044444441</v>
      </c>
      <c r="W10" s="8"/>
    </row>
    <row r="11" spans="2:23" x14ac:dyDescent="0.3">
      <c r="B11" s="3">
        <v>2018</v>
      </c>
      <c r="C11" s="3">
        <v>1544</v>
      </c>
      <c r="D11" s="12">
        <f t="shared" si="0"/>
        <v>0.79157999999999995</v>
      </c>
      <c r="E11" s="12">
        <f t="shared" si="1"/>
        <v>0.54742000000000002</v>
      </c>
      <c r="G11" s="3">
        <v>1971</v>
      </c>
      <c r="H11" s="3">
        <v>1456</v>
      </c>
      <c r="I11" s="12">
        <f t="shared" si="2"/>
        <v>0.86004999999999976</v>
      </c>
      <c r="J11" s="12">
        <f t="shared" si="3"/>
        <v>0.29789000000000032</v>
      </c>
      <c r="L11" s="3">
        <v>2448</v>
      </c>
      <c r="M11" s="3">
        <v>1906</v>
      </c>
      <c r="N11" s="12">
        <f t="shared" si="4"/>
        <v>0.90513999999999983</v>
      </c>
      <c r="O11" s="12">
        <f t="shared" si="5"/>
        <v>0.81421999999999939</v>
      </c>
      <c r="Q11" s="6" t="s">
        <v>43</v>
      </c>
      <c r="R11" s="7">
        <f>R8/(R8+R9)*100</f>
        <v>80.575525880344387</v>
      </c>
      <c r="S11" s="7"/>
      <c r="T11" s="7">
        <f>T8/(T8+T9)*100</f>
        <v>88.223803159641179</v>
      </c>
      <c r="U11" s="7"/>
      <c r="V11" s="7">
        <f>V8/(V8+V9)*100</f>
        <v>68.95297787405724</v>
      </c>
      <c r="W11" s="7"/>
    </row>
    <row r="12" spans="2:23" x14ac:dyDescent="0.3">
      <c r="B12" s="3">
        <v>1990</v>
      </c>
      <c r="C12" s="3">
        <v>1512</v>
      </c>
      <c r="D12" s="12">
        <f t="shared" si="0"/>
        <v>0.79825999999999975</v>
      </c>
      <c r="E12" s="12">
        <f t="shared" si="1"/>
        <v>0.4916999999999998</v>
      </c>
      <c r="G12" s="3">
        <v>1982</v>
      </c>
      <c r="H12" s="3">
        <v>1458</v>
      </c>
      <c r="I12" s="12">
        <f t="shared" si="2"/>
        <v>0.87508000000000041</v>
      </c>
      <c r="J12" s="12">
        <f t="shared" si="3"/>
        <v>0.27167999999999937</v>
      </c>
      <c r="L12" s="3">
        <v>2401</v>
      </c>
      <c r="M12" s="3">
        <v>1871</v>
      </c>
      <c r="N12" s="12">
        <f t="shared" si="4"/>
        <v>0.88509999999999989</v>
      </c>
      <c r="O12" s="12">
        <f t="shared" si="5"/>
        <v>0.80583999999999922</v>
      </c>
      <c r="Q12" s="6" t="s">
        <v>44</v>
      </c>
      <c r="R12" s="7">
        <f>R9/(R8+R9)*100</f>
        <v>19.424474119655603</v>
      </c>
      <c r="S12" s="7"/>
      <c r="T12" s="7">
        <f>T9/(T8+T9)*100</f>
        <v>11.776196840358818</v>
      </c>
      <c r="U12" s="7"/>
      <c r="V12" s="7">
        <f>V9/(V8+V9)*100</f>
        <v>31.047022125942764</v>
      </c>
      <c r="W12" s="7"/>
    </row>
    <row r="13" spans="2:23" x14ac:dyDescent="0.3">
      <c r="B13" s="3">
        <v>1975</v>
      </c>
      <c r="C13" s="3">
        <v>1513</v>
      </c>
      <c r="D13" s="12">
        <f t="shared" si="0"/>
        <v>0.77154</v>
      </c>
      <c r="E13" s="12">
        <f t="shared" si="1"/>
        <v>0.54439999999999966</v>
      </c>
      <c r="G13" s="3">
        <v>2030</v>
      </c>
      <c r="H13" s="3">
        <v>1482</v>
      </c>
      <c r="I13" s="12">
        <f t="shared" si="2"/>
        <v>0.91515999999999986</v>
      </c>
      <c r="J13" s="12">
        <f t="shared" si="3"/>
        <v>0.22679999999999928</v>
      </c>
      <c r="L13" s="3">
        <v>2397</v>
      </c>
      <c r="M13" s="3">
        <v>1871</v>
      </c>
      <c r="N13" s="12">
        <f t="shared" si="4"/>
        <v>0.87842000000000009</v>
      </c>
      <c r="O13" s="12">
        <f t="shared" si="5"/>
        <v>0.81867999999999941</v>
      </c>
      <c r="Q13" s="6" t="s">
        <v>47</v>
      </c>
      <c r="R13" s="8">
        <f>AVERAGE(B4:B80)/R2/R4</f>
        <v>3.986904761904762</v>
      </c>
      <c r="S13" s="8"/>
      <c r="T13" s="8">
        <f>AVERAGE(G4:G93)/R2/T4</f>
        <v>3.5295414462081127</v>
      </c>
      <c r="U13" s="8"/>
      <c r="V13" s="8">
        <f>AVERAGE(L4:L94)/R2/V4</f>
        <v>3.8089241622574961</v>
      </c>
      <c r="W13" s="8"/>
    </row>
    <row r="14" spans="2:23" x14ac:dyDescent="0.3">
      <c r="B14" s="3">
        <v>1983</v>
      </c>
      <c r="C14" s="3">
        <v>1519</v>
      </c>
      <c r="D14" s="12">
        <f t="shared" si="0"/>
        <v>0.77487999999999968</v>
      </c>
      <c r="E14" s="12">
        <f t="shared" si="1"/>
        <v>0.54601999999999951</v>
      </c>
      <c r="G14" s="3">
        <v>2082</v>
      </c>
      <c r="H14" s="3">
        <v>1518</v>
      </c>
      <c r="I14" s="12">
        <f t="shared" si="2"/>
        <v>0.94188000000000016</v>
      </c>
      <c r="J14" s="12">
        <f t="shared" si="3"/>
        <v>0.22367999999999938</v>
      </c>
      <c r="L14" s="3">
        <v>2359</v>
      </c>
      <c r="M14" s="3">
        <v>1855</v>
      </c>
      <c r="N14" s="12">
        <f t="shared" si="4"/>
        <v>0.84167999999999987</v>
      </c>
      <c r="O14" s="12">
        <f t="shared" si="5"/>
        <v>0.86785999999999963</v>
      </c>
      <c r="Q14" s="6" t="s">
        <v>49</v>
      </c>
      <c r="R14" s="9">
        <v>125</v>
      </c>
      <c r="S14" s="9"/>
      <c r="T14" s="9">
        <v>128</v>
      </c>
      <c r="U14" s="9"/>
      <c r="V14" s="9">
        <v>136</v>
      </c>
      <c r="W14" s="9"/>
    </row>
    <row r="15" spans="2:23" x14ac:dyDescent="0.3">
      <c r="B15" s="3">
        <v>2001</v>
      </c>
      <c r="C15" s="3">
        <v>1530</v>
      </c>
      <c r="D15" s="12">
        <f t="shared" si="0"/>
        <v>0.78657000000000021</v>
      </c>
      <c r="E15" s="12">
        <f t="shared" si="1"/>
        <v>0.53828999999999994</v>
      </c>
      <c r="G15" s="3">
        <v>2082</v>
      </c>
      <c r="H15" s="3">
        <v>1518</v>
      </c>
      <c r="I15" s="12">
        <f t="shared" si="2"/>
        <v>0.94188000000000016</v>
      </c>
      <c r="J15" s="12">
        <f t="shared" si="3"/>
        <v>0.22367999999999938</v>
      </c>
      <c r="L15" s="3">
        <v>2393</v>
      </c>
      <c r="M15" s="3">
        <v>1860</v>
      </c>
      <c r="N15" s="12">
        <f t="shared" si="4"/>
        <v>0.89011000000000018</v>
      </c>
      <c r="O15" s="12">
        <f t="shared" si="5"/>
        <v>0.78147000000000022</v>
      </c>
    </row>
    <row r="16" spans="2:23" x14ac:dyDescent="0.3">
      <c r="B16" s="3">
        <v>1928</v>
      </c>
      <c r="C16" s="3">
        <v>1486</v>
      </c>
      <c r="D16" s="12">
        <f t="shared" si="0"/>
        <v>0.73813999999999991</v>
      </c>
      <c r="E16" s="12">
        <f t="shared" si="1"/>
        <v>0.57242000000000004</v>
      </c>
      <c r="G16" s="3">
        <v>2073</v>
      </c>
      <c r="H16" s="3">
        <v>1508</v>
      </c>
      <c r="I16" s="12">
        <f t="shared" si="2"/>
        <v>0.94355000000000022</v>
      </c>
      <c r="J16" s="12">
        <f t="shared" si="3"/>
        <v>0.2070699999999997</v>
      </c>
      <c r="L16" s="3">
        <v>2393</v>
      </c>
      <c r="M16" s="3">
        <v>1860</v>
      </c>
      <c r="N16" s="12">
        <f t="shared" si="4"/>
        <v>0.89011000000000018</v>
      </c>
      <c r="O16" s="12">
        <f t="shared" si="5"/>
        <v>0.78147000000000022</v>
      </c>
    </row>
    <row r="17" spans="2:23" x14ac:dyDescent="0.3">
      <c r="B17" s="3">
        <v>1912</v>
      </c>
      <c r="C17" s="3">
        <v>1460</v>
      </c>
      <c r="D17" s="12">
        <f t="shared" si="0"/>
        <v>0.75484000000000018</v>
      </c>
      <c r="E17" s="12">
        <f t="shared" si="1"/>
        <v>0.50548000000000048</v>
      </c>
      <c r="G17" s="3">
        <v>2096</v>
      </c>
      <c r="H17" s="3">
        <v>1521</v>
      </c>
      <c r="I17" s="12">
        <f t="shared" si="2"/>
        <v>0.96025000000000005</v>
      </c>
      <c r="J17" s="12">
        <f t="shared" si="3"/>
        <v>0.19239000000000034</v>
      </c>
      <c r="L17" s="3">
        <v>2418</v>
      </c>
      <c r="M17" s="3">
        <v>1855</v>
      </c>
      <c r="N17" s="12">
        <f t="shared" si="4"/>
        <v>0.94020999999999999</v>
      </c>
      <c r="O17" s="12">
        <f t="shared" si="5"/>
        <v>0.67847000000000024</v>
      </c>
      <c r="R17" s="22" t="s">
        <v>52</v>
      </c>
    </row>
    <row r="18" spans="2:23" x14ac:dyDescent="0.3">
      <c r="B18" s="3">
        <v>1923</v>
      </c>
      <c r="C18" s="3">
        <v>1462</v>
      </c>
      <c r="D18" s="12">
        <f t="shared" si="0"/>
        <v>0.76986999999999994</v>
      </c>
      <c r="E18" s="12">
        <f t="shared" si="1"/>
        <v>0.47926999999999953</v>
      </c>
      <c r="G18" s="3">
        <v>2088</v>
      </c>
      <c r="H18" s="3">
        <v>1508</v>
      </c>
      <c r="I18" s="12">
        <f t="shared" si="2"/>
        <v>0.96860000000000035</v>
      </c>
      <c r="J18" s="12">
        <f t="shared" si="3"/>
        <v>0.15892000000000006</v>
      </c>
      <c r="L18" s="3">
        <v>2440</v>
      </c>
      <c r="M18" s="3">
        <v>1878</v>
      </c>
      <c r="N18" s="12">
        <f t="shared" si="4"/>
        <v>0.93853999999999993</v>
      </c>
      <c r="O18" s="12">
        <f t="shared" si="5"/>
        <v>0.71250000000000002</v>
      </c>
    </row>
    <row r="19" spans="2:23" x14ac:dyDescent="0.3">
      <c r="B19" s="3">
        <v>1963</v>
      </c>
      <c r="C19" s="3">
        <v>1484</v>
      </c>
      <c r="D19" s="12">
        <f t="shared" si="0"/>
        <v>0.79993000000000025</v>
      </c>
      <c r="E19" s="12">
        <f t="shared" si="1"/>
        <v>0.45097000000000026</v>
      </c>
      <c r="G19" s="3">
        <v>2124</v>
      </c>
      <c r="H19" s="3">
        <v>1528</v>
      </c>
      <c r="I19" s="12">
        <f t="shared" si="2"/>
        <v>0.9953200000000002</v>
      </c>
      <c r="J19" s="12">
        <f t="shared" si="3"/>
        <v>0.13435999999999967</v>
      </c>
      <c r="L19" s="3">
        <v>2390</v>
      </c>
      <c r="M19" s="3">
        <v>1858</v>
      </c>
      <c r="N19" s="12">
        <f t="shared" si="4"/>
        <v>0.88844000000000001</v>
      </c>
      <c r="O19" s="12">
        <f t="shared" si="5"/>
        <v>0.78200000000000003</v>
      </c>
      <c r="Q19" s="22" t="s">
        <v>58</v>
      </c>
    </row>
    <row r="20" spans="2:23" x14ac:dyDescent="0.3">
      <c r="B20" s="3">
        <v>1999</v>
      </c>
      <c r="C20" s="3">
        <v>1510</v>
      </c>
      <c r="D20" s="12">
        <f t="shared" si="0"/>
        <v>0.81663000000000008</v>
      </c>
      <c r="E20" s="12">
        <f t="shared" si="1"/>
        <v>0.45371000000000006</v>
      </c>
      <c r="G20" s="3">
        <v>2174</v>
      </c>
      <c r="H20" s="3">
        <v>1558</v>
      </c>
      <c r="I20" s="12">
        <f t="shared" si="2"/>
        <v>1.0287200000000003</v>
      </c>
      <c r="J20" s="12">
        <f t="shared" si="3"/>
        <v>0.11035999999999967</v>
      </c>
      <c r="L20" s="3">
        <v>2441</v>
      </c>
      <c r="M20" s="3">
        <v>1904</v>
      </c>
      <c r="N20" s="12">
        <f t="shared" si="4"/>
        <v>0.89678999999999998</v>
      </c>
      <c r="O20" s="12">
        <f t="shared" si="5"/>
        <v>0.82758999999999927</v>
      </c>
    </row>
    <row r="21" spans="2:23" x14ac:dyDescent="0.3">
      <c r="B21" s="3">
        <v>1973</v>
      </c>
      <c r="C21" s="3">
        <v>1493</v>
      </c>
      <c r="D21" s="12">
        <f t="shared" si="0"/>
        <v>0.80159999999999987</v>
      </c>
      <c r="E21" s="12">
        <f t="shared" si="1"/>
        <v>0.45981999999999973</v>
      </c>
      <c r="G21" s="3">
        <v>2157</v>
      </c>
      <c r="H21" s="3">
        <v>1553</v>
      </c>
      <c r="I21" s="12">
        <f t="shared" si="2"/>
        <v>1.0086800000000002</v>
      </c>
      <c r="J21" s="12">
        <f t="shared" si="3"/>
        <v>0.14217999999999939</v>
      </c>
      <c r="L21" s="3">
        <v>2502</v>
      </c>
      <c r="M21" s="3">
        <v>1945</v>
      </c>
      <c r="N21" s="12">
        <f t="shared" si="4"/>
        <v>0.93019000000000052</v>
      </c>
      <c r="O21" s="12">
        <f t="shared" si="5"/>
        <v>0.81832999999999989</v>
      </c>
      <c r="Q21" t="s">
        <v>71</v>
      </c>
    </row>
    <row r="22" spans="2:23" x14ac:dyDescent="0.3">
      <c r="B22" s="3">
        <v>1929</v>
      </c>
      <c r="C22" s="3">
        <v>1471</v>
      </c>
      <c r="D22" s="12">
        <f t="shared" si="0"/>
        <v>0.7648600000000001</v>
      </c>
      <c r="E22" s="12">
        <f t="shared" si="1"/>
        <v>0.50096000000000007</v>
      </c>
      <c r="G22" s="3">
        <v>2129</v>
      </c>
      <c r="H22" s="3">
        <v>1541</v>
      </c>
      <c r="I22" s="12">
        <f t="shared" si="2"/>
        <v>0.98196000000000006</v>
      </c>
      <c r="J22" s="12">
        <f t="shared" si="3"/>
        <v>0.17745999999999912</v>
      </c>
      <c r="L22" s="3">
        <v>2567</v>
      </c>
      <c r="M22" s="3">
        <v>2011</v>
      </c>
      <c r="N22" s="12">
        <f t="shared" si="4"/>
        <v>0.92851999999999957</v>
      </c>
      <c r="O22" s="12">
        <f t="shared" si="5"/>
        <v>0.90997999999999957</v>
      </c>
    </row>
    <row r="23" spans="2:23" x14ac:dyDescent="0.3">
      <c r="B23" s="3">
        <v>1890</v>
      </c>
      <c r="C23" s="3">
        <v>1428</v>
      </c>
      <c r="D23" s="12">
        <f t="shared" si="0"/>
        <v>0.77154</v>
      </c>
      <c r="E23" s="12">
        <f t="shared" si="1"/>
        <v>0.43049999999999999</v>
      </c>
      <c r="G23" s="3">
        <v>2202</v>
      </c>
      <c r="H23" s="3">
        <v>1606</v>
      </c>
      <c r="I23" s="12">
        <f t="shared" si="2"/>
        <v>0.99531999999999976</v>
      </c>
      <c r="J23" s="12">
        <f t="shared" si="3"/>
        <v>0.2388799999999992</v>
      </c>
      <c r="L23" s="3">
        <v>2524</v>
      </c>
      <c r="M23" s="3">
        <v>1980</v>
      </c>
      <c r="N23" s="12">
        <f t="shared" si="4"/>
        <v>0.90848000000000007</v>
      </c>
      <c r="O23" s="12">
        <f t="shared" si="5"/>
        <v>0.90695999999999999</v>
      </c>
      <c r="Q23" s="27" t="s">
        <v>69</v>
      </c>
      <c r="R23" s="27"/>
      <c r="S23" s="27"/>
      <c r="T23" s="27"/>
      <c r="U23" s="27"/>
      <c r="V23" s="27"/>
      <c r="W23" s="27"/>
    </row>
    <row r="24" spans="2:23" x14ac:dyDescent="0.3">
      <c r="B24" s="3">
        <v>1891</v>
      </c>
      <c r="C24" s="3">
        <v>1425</v>
      </c>
      <c r="D24" s="12">
        <f t="shared" si="0"/>
        <v>0.7782199999999998</v>
      </c>
      <c r="E24" s="12">
        <f t="shared" si="1"/>
        <v>0.41364000000000034</v>
      </c>
      <c r="G24" s="3"/>
      <c r="H24" s="3"/>
      <c r="I24" s="12"/>
      <c r="J24" s="12"/>
      <c r="L24" s="3">
        <v>2351</v>
      </c>
      <c r="M24" s="3">
        <v>1839</v>
      </c>
      <c r="N24" s="12">
        <f t="shared" si="4"/>
        <v>0.85503999999999991</v>
      </c>
      <c r="O24" s="12">
        <f t="shared" si="5"/>
        <v>0.82073999999999891</v>
      </c>
      <c r="Q24" s="27"/>
      <c r="R24" s="27"/>
      <c r="S24" s="27"/>
      <c r="T24" s="27"/>
      <c r="U24" s="27"/>
      <c r="V24" s="27"/>
      <c r="W24" s="27"/>
    </row>
    <row r="25" spans="2:23" x14ac:dyDescent="0.3">
      <c r="B25" s="3">
        <v>1832</v>
      </c>
      <c r="C25" s="3">
        <v>1380</v>
      </c>
      <c r="D25" s="12">
        <f t="shared" si="0"/>
        <v>0.75484000000000018</v>
      </c>
      <c r="E25" s="12">
        <f t="shared" si="1"/>
        <v>0.39827999999999975</v>
      </c>
      <c r="G25" s="3"/>
      <c r="H25" s="3"/>
      <c r="I25" s="12"/>
      <c r="J25" s="12"/>
      <c r="L25" s="3">
        <v>2305</v>
      </c>
      <c r="M25" s="3">
        <v>1803</v>
      </c>
      <c r="N25" s="12">
        <f t="shared" si="4"/>
        <v>0.8383400000000002</v>
      </c>
      <c r="O25" s="12">
        <f t="shared" si="5"/>
        <v>0.80459999999999943</v>
      </c>
      <c r="Q25" s="27"/>
      <c r="R25" s="27"/>
      <c r="S25" s="27"/>
      <c r="T25" s="27"/>
      <c r="U25" s="27"/>
      <c r="V25" s="27"/>
      <c r="W25" s="27"/>
    </row>
    <row r="26" spans="2:23" x14ac:dyDescent="0.3">
      <c r="B26" s="3">
        <v>1752</v>
      </c>
      <c r="C26" s="3">
        <v>1302</v>
      </c>
      <c r="D26" s="12">
        <f t="shared" si="0"/>
        <v>0.75149999999999995</v>
      </c>
      <c r="E26" s="12">
        <f t="shared" si="1"/>
        <v>0.30017999999999939</v>
      </c>
      <c r="G26" s="3"/>
      <c r="H26" s="3"/>
      <c r="I26" s="12"/>
      <c r="J26" s="12"/>
      <c r="L26" s="3">
        <v>2411</v>
      </c>
      <c r="M26" s="3">
        <v>1884</v>
      </c>
      <c r="N26" s="12">
        <f t="shared" si="4"/>
        <v>0.88009000000000015</v>
      </c>
      <c r="O26" s="12">
        <f t="shared" si="5"/>
        <v>0.83288999999999946</v>
      </c>
    </row>
    <row r="27" spans="2:23" x14ac:dyDescent="0.3">
      <c r="B27" s="3">
        <v>1752</v>
      </c>
      <c r="C27" s="3">
        <v>1302</v>
      </c>
      <c r="D27" s="12">
        <f t="shared" si="0"/>
        <v>0.75149999999999995</v>
      </c>
      <c r="E27" s="12">
        <f t="shared" si="1"/>
        <v>0.30017999999999939</v>
      </c>
      <c r="G27" s="3"/>
      <c r="H27" s="3"/>
      <c r="I27" s="12"/>
      <c r="J27" s="12"/>
      <c r="L27" s="3">
        <v>2383</v>
      </c>
      <c r="M27" s="3">
        <v>1856</v>
      </c>
      <c r="N27" s="12">
        <f t="shared" si="4"/>
        <v>0.88008999999999971</v>
      </c>
      <c r="O27" s="12">
        <f t="shared" si="5"/>
        <v>0.79536999999999902</v>
      </c>
      <c r="Q27" s="26" t="s">
        <v>70</v>
      </c>
      <c r="R27" s="26"/>
      <c r="S27" s="26"/>
      <c r="T27" s="26"/>
      <c r="U27" s="26"/>
      <c r="V27" s="26"/>
      <c r="W27" s="26"/>
    </row>
    <row r="28" spans="2:23" x14ac:dyDescent="0.3">
      <c r="B28" s="3">
        <v>1837</v>
      </c>
      <c r="C28" s="3">
        <v>1355</v>
      </c>
      <c r="D28" s="12">
        <f t="shared" si="0"/>
        <v>0.8049400000000001</v>
      </c>
      <c r="E28" s="12">
        <f t="shared" si="1"/>
        <v>0.2684800000000005</v>
      </c>
      <c r="G28" s="3"/>
      <c r="H28" s="3"/>
      <c r="I28" s="12"/>
      <c r="J28" s="12"/>
      <c r="L28" s="3">
        <v>2406</v>
      </c>
      <c r="M28" s="3">
        <v>1858</v>
      </c>
      <c r="N28" s="12">
        <f t="shared" si="4"/>
        <v>0.91516000000000031</v>
      </c>
      <c r="O28" s="12">
        <f t="shared" si="5"/>
        <v>0.7306399999999994</v>
      </c>
      <c r="Q28" s="26"/>
      <c r="R28" s="26"/>
      <c r="S28" s="26"/>
      <c r="T28" s="26"/>
      <c r="U28" s="26"/>
      <c r="V28" s="26"/>
      <c r="W28" s="26"/>
    </row>
    <row r="29" spans="2:23" x14ac:dyDescent="0.3">
      <c r="B29" s="3">
        <v>1901</v>
      </c>
      <c r="C29" s="3">
        <v>1409</v>
      </c>
      <c r="D29" s="12">
        <f t="shared" si="0"/>
        <v>0.82164000000000037</v>
      </c>
      <c r="E29" s="12">
        <f t="shared" si="1"/>
        <v>0.30873999999999979</v>
      </c>
      <c r="G29" s="3"/>
      <c r="H29" s="3"/>
      <c r="I29" s="12"/>
      <c r="J29" s="12"/>
      <c r="L29" s="3">
        <v>2403</v>
      </c>
      <c r="M29" s="3">
        <v>1870</v>
      </c>
      <c r="N29" s="12">
        <f t="shared" si="4"/>
        <v>0.89010999999999962</v>
      </c>
      <c r="O29" s="12">
        <f t="shared" si="5"/>
        <v>0.79486999999999985</v>
      </c>
      <c r="Q29" s="26"/>
      <c r="R29" s="26"/>
      <c r="S29" s="26"/>
      <c r="T29" s="26"/>
      <c r="U29" s="26"/>
      <c r="V29" s="26"/>
      <c r="W29" s="26"/>
    </row>
    <row r="30" spans="2:23" x14ac:dyDescent="0.3">
      <c r="B30" s="3">
        <v>1961</v>
      </c>
      <c r="C30" s="3">
        <v>1459</v>
      </c>
      <c r="D30" s="12">
        <f t="shared" si="0"/>
        <v>0.8383400000000002</v>
      </c>
      <c r="E30" s="12">
        <f t="shared" si="1"/>
        <v>0.34364000000000033</v>
      </c>
      <c r="G30" s="3"/>
      <c r="H30" s="3"/>
      <c r="I30" s="12"/>
      <c r="J30" s="12"/>
      <c r="L30" s="3">
        <v>2405</v>
      </c>
      <c r="M30" s="3">
        <v>1868</v>
      </c>
      <c r="N30" s="12">
        <f t="shared" si="4"/>
        <v>0.89678999999999998</v>
      </c>
      <c r="O30" s="12">
        <f t="shared" si="5"/>
        <v>0.77934999999999943</v>
      </c>
      <c r="Q30" s="26"/>
      <c r="R30" s="26"/>
      <c r="S30" s="26"/>
      <c r="T30" s="26"/>
      <c r="U30" s="26"/>
      <c r="V30" s="26"/>
      <c r="W30" s="26"/>
    </row>
    <row r="31" spans="2:23" x14ac:dyDescent="0.3">
      <c r="B31" s="3">
        <v>1976</v>
      </c>
      <c r="C31" s="3">
        <v>1495</v>
      </c>
      <c r="D31" s="12">
        <f t="shared" si="0"/>
        <v>0.80326999999999993</v>
      </c>
      <c r="E31" s="12">
        <f t="shared" si="1"/>
        <v>0.45928999999999998</v>
      </c>
      <c r="G31" s="3"/>
      <c r="H31" s="3"/>
      <c r="I31" s="12"/>
      <c r="J31" s="12"/>
      <c r="L31" s="3">
        <v>2474</v>
      </c>
      <c r="M31" s="3">
        <v>1914</v>
      </c>
      <c r="N31" s="12">
        <f t="shared" si="4"/>
        <v>0.93520000000000025</v>
      </c>
      <c r="O31" s="12">
        <f t="shared" si="5"/>
        <v>0.76715999999999895</v>
      </c>
    </row>
    <row r="32" spans="2:23" x14ac:dyDescent="0.3">
      <c r="B32" s="3">
        <v>2050</v>
      </c>
      <c r="C32" s="3">
        <v>1555</v>
      </c>
      <c r="D32" s="12">
        <f t="shared" si="0"/>
        <v>0.82665000000000011</v>
      </c>
      <c r="E32" s="12">
        <f t="shared" si="1"/>
        <v>0.49475000000000002</v>
      </c>
      <c r="G32" s="3"/>
      <c r="H32" s="3"/>
      <c r="I32" s="12"/>
      <c r="J32" s="12"/>
      <c r="L32" s="3">
        <v>2496</v>
      </c>
      <c r="M32" s="3">
        <v>1938</v>
      </c>
      <c r="N32" s="12">
        <f t="shared" si="4"/>
        <v>0.93185999999999969</v>
      </c>
      <c r="O32" s="12">
        <f t="shared" si="5"/>
        <v>0.80573999999999979</v>
      </c>
    </row>
    <row r="33" spans="2:23" x14ac:dyDescent="0.3">
      <c r="B33" s="3">
        <v>2084</v>
      </c>
      <c r="C33" s="3">
        <v>1577</v>
      </c>
      <c r="D33" s="12">
        <f t="shared" si="0"/>
        <v>0.84669000000000005</v>
      </c>
      <c r="E33" s="12">
        <f t="shared" si="1"/>
        <v>0.48570999999999914</v>
      </c>
      <c r="G33" s="3"/>
      <c r="H33" s="3"/>
      <c r="I33" s="12"/>
      <c r="J33" s="12"/>
      <c r="L33" s="3">
        <v>2466</v>
      </c>
      <c r="M33" s="3">
        <v>1949</v>
      </c>
      <c r="N33" s="12">
        <f t="shared" si="4"/>
        <v>0.86339000000000032</v>
      </c>
      <c r="O33" s="12">
        <f t="shared" si="5"/>
        <v>0.95208999999999921</v>
      </c>
      <c r="Q33" s="26" t="s">
        <v>72</v>
      </c>
      <c r="R33" s="26"/>
      <c r="S33" s="26"/>
      <c r="T33" s="26"/>
      <c r="U33" s="26"/>
      <c r="V33" s="26"/>
      <c r="W33" s="26"/>
    </row>
    <row r="34" spans="2:23" x14ac:dyDescent="0.3">
      <c r="B34" s="3">
        <v>2020</v>
      </c>
      <c r="C34" s="3">
        <v>1530</v>
      </c>
      <c r="D34" s="12">
        <f t="shared" si="0"/>
        <v>0.81829999999999969</v>
      </c>
      <c r="E34" s="12">
        <f t="shared" si="1"/>
        <v>0.47730000000000017</v>
      </c>
      <c r="G34" s="3"/>
      <c r="H34" s="3"/>
      <c r="I34" s="12"/>
      <c r="J34" s="12"/>
      <c r="L34" s="3">
        <v>2466</v>
      </c>
      <c r="M34" s="3">
        <v>1949</v>
      </c>
      <c r="N34" s="12">
        <f t="shared" si="4"/>
        <v>0.86339000000000032</v>
      </c>
      <c r="O34" s="12">
        <f t="shared" si="5"/>
        <v>0.95208999999999921</v>
      </c>
      <c r="Q34" s="26"/>
      <c r="R34" s="26"/>
      <c r="S34" s="26"/>
      <c r="T34" s="26"/>
      <c r="U34" s="26"/>
      <c r="V34" s="26"/>
      <c r="W34" s="26"/>
    </row>
    <row r="35" spans="2:23" x14ac:dyDescent="0.3">
      <c r="B35" s="3">
        <v>1979</v>
      </c>
      <c r="C35" s="3">
        <v>1502</v>
      </c>
      <c r="D35" s="12">
        <f t="shared" si="0"/>
        <v>0.79659000000000013</v>
      </c>
      <c r="E35" s="12">
        <f t="shared" si="1"/>
        <v>0.48150999999999933</v>
      </c>
      <c r="G35" s="3"/>
      <c r="H35" s="3"/>
      <c r="I35" s="12"/>
      <c r="J35" s="12"/>
      <c r="L35" s="3">
        <v>2380</v>
      </c>
      <c r="M35" s="3">
        <v>1906</v>
      </c>
      <c r="N35" s="12">
        <f t="shared" si="4"/>
        <v>0.79157999999999995</v>
      </c>
      <c r="O35" s="12">
        <f t="shared" si="5"/>
        <v>1.0324999999999991</v>
      </c>
      <c r="Q35" s="26"/>
      <c r="R35" s="26"/>
      <c r="S35" s="26"/>
      <c r="T35" s="26"/>
      <c r="U35" s="26"/>
      <c r="V35" s="26"/>
      <c r="W35" s="26"/>
    </row>
    <row r="36" spans="2:23" x14ac:dyDescent="0.3">
      <c r="B36" s="3">
        <v>1975</v>
      </c>
      <c r="C36" s="3">
        <v>1494</v>
      </c>
      <c r="D36" s="12">
        <f t="shared" si="0"/>
        <v>0.80326999999999993</v>
      </c>
      <c r="E36" s="12">
        <f t="shared" si="1"/>
        <v>0.4579499999999998</v>
      </c>
      <c r="G36" s="3"/>
      <c r="H36" s="3"/>
      <c r="I36" s="12"/>
      <c r="J36" s="12"/>
      <c r="L36" s="3">
        <v>2414</v>
      </c>
      <c r="M36" s="3">
        <v>1941</v>
      </c>
      <c r="N36" s="12">
        <f t="shared" si="4"/>
        <v>0.78990999999999989</v>
      </c>
      <c r="O36" s="12">
        <f t="shared" si="5"/>
        <v>1.0826099999999996</v>
      </c>
      <c r="Q36" s="26"/>
      <c r="R36" s="26"/>
      <c r="S36" s="26"/>
      <c r="T36" s="26"/>
      <c r="U36" s="26"/>
      <c r="V36" s="26"/>
      <c r="W36" s="26"/>
    </row>
    <row r="37" spans="2:23" x14ac:dyDescent="0.3">
      <c r="B37" s="3">
        <v>2010</v>
      </c>
      <c r="C37" s="3">
        <v>1510</v>
      </c>
      <c r="D37" s="12">
        <f t="shared" si="0"/>
        <v>0.83499999999999996</v>
      </c>
      <c r="E37" s="12">
        <f t="shared" si="1"/>
        <v>0.41839999999999966</v>
      </c>
      <c r="G37" s="3"/>
      <c r="H37" s="3"/>
      <c r="I37" s="12"/>
      <c r="J37" s="12"/>
      <c r="L37" s="3">
        <v>2370</v>
      </c>
      <c r="M37" s="3">
        <v>1913</v>
      </c>
      <c r="N37" s="12">
        <f t="shared" si="4"/>
        <v>0.76318999999999959</v>
      </c>
      <c r="O37" s="12">
        <f t="shared" si="5"/>
        <v>1.0964499999999999</v>
      </c>
    </row>
    <row r="38" spans="2:23" x14ac:dyDescent="0.3">
      <c r="B38" s="3">
        <v>2045</v>
      </c>
      <c r="C38" s="3">
        <v>1513</v>
      </c>
      <c r="D38" s="12">
        <f t="shared" si="0"/>
        <v>0.88843999999999956</v>
      </c>
      <c r="E38" s="12">
        <f t="shared" si="1"/>
        <v>0.31969999999999982</v>
      </c>
      <c r="G38" s="3"/>
      <c r="H38" s="3"/>
      <c r="I38" s="12"/>
      <c r="J38" s="12"/>
      <c r="L38" s="3">
        <v>2302</v>
      </c>
      <c r="M38" s="3">
        <v>1854</v>
      </c>
      <c r="N38" s="12">
        <f t="shared" si="4"/>
        <v>0.74815999999999983</v>
      </c>
      <c r="O38" s="12">
        <f t="shared" si="5"/>
        <v>1.0462799999999988</v>
      </c>
    </row>
    <row r="39" spans="2:23" x14ac:dyDescent="0.3">
      <c r="B39" s="3">
        <v>2048</v>
      </c>
      <c r="C39" s="3">
        <v>1507</v>
      </c>
      <c r="D39" s="12">
        <f t="shared" si="0"/>
        <v>0.90346999999999977</v>
      </c>
      <c r="E39" s="12">
        <f t="shared" si="1"/>
        <v>0.28276999999999952</v>
      </c>
      <c r="G39" s="3"/>
      <c r="H39" s="3"/>
      <c r="I39" s="12"/>
      <c r="J39" s="12"/>
      <c r="L39" s="3">
        <v>2266</v>
      </c>
      <c r="M39" s="3">
        <v>1817</v>
      </c>
      <c r="N39" s="12">
        <f t="shared" si="4"/>
        <v>0.74982999999999989</v>
      </c>
      <c r="O39" s="12">
        <f t="shared" si="5"/>
        <v>0.99349000000000065</v>
      </c>
    </row>
    <row r="40" spans="2:23" x14ac:dyDescent="0.3">
      <c r="B40" s="3">
        <v>2093</v>
      </c>
      <c r="C40" s="3">
        <v>1528</v>
      </c>
      <c r="D40" s="12">
        <f t="shared" si="0"/>
        <v>0.94355000000000022</v>
      </c>
      <c r="E40" s="12">
        <f t="shared" si="1"/>
        <v>0.23386999999999988</v>
      </c>
      <c r="G40" s="3"/>
      <c r="H40" s="3"/>
      <c r="I40" s="12"/>
      <c r="J40" s="12"/>
      <c r="L40" s="3">
        <v>2295</v>
      </c>
      <c r="M40" s="3">
        <v>1812</v>
      </c>
      <c r="N40" s="12">
        <f t="shared" si="4"/>
        <v>0.80660999999999972</v>
      </c>
      <c r="O40" s="12">
        <f t="shared" si="5"/>
        <v>0.8776500000000006</v>
      </c>
    </row>
    <row r="41" spans="2:23" x14ac:dyDescent="0.3">
      <c r="B41" s="3">
        <v>2131</v>
      </c>
      <c r="C41" s="3">
        <v>1554</v>
      </c>
      <c r="D41" s="12">
        <f t="shared" si="0"/>
        <v>0.96359000000000017</v>
      </c>
      <c r="E41" s="12">
        <f t="shared" si="1"/>
        <v>0.23018999999999959</v>
      </c>
      <c r="G41" s="3"/>
      <c r="H41" s="3"/>
      <c r="I41" s="12"/>
      <c r="J41" s="12"/>
      <c r="L41" s="3">
        <v>2400</v>
      </c>
      <c r="M41" s="3">
        <v>1896</v>
      </c>
      <c r="N41" s="12">
        <f t="shared" si="4"/>
        <v>0.84168000000000032</v>
      </c>
      <c r="O41" s="12">
        <f t="shared" si="5"/>
        <v>0.92279999999999929</v>
      </c>
    </row>
    <row r="42" spans="2:23" x14ac:dyDescent="0.3">
      <c r="B42" s="3">
        <v>2217</v>
      </c>
      <c r="C42" s="3">
        <v>1616</v>
      </c>
      <c r="D42" s="12">
        <f t="shared" si="0"/>
        <v>1.0036700000000001</v>
      </c>
      <c r="E42" s="12">
        <f t="shared" si="1"/>
        <v>0.23622999999999955</v>
      </c>
      <c r="G42" s="3"/>
      <c r="H42" s="3"/>
      <c r="I42" s="12"/>
      <c r="J42" s="12"/>
      <c r="L42" s="3">
        <v>2464</v>
      </c>
      <c r="M42" s="3">
        <v>1951</v>
      </c>
      <c r="N42" s="12">
        <f t="shared" si="4"/>
        <v>0.85671000000000008</v>
      </c>
      <c r="O42" s="12">
        <f t="shared" si="5"/>
        <v>0.96760999999999964</v>
      </c>
    </row>
    <row r="43" spans="2:23" x14ac:dyDescent="0.3">
      <c r="B43" s="3">
        <v>2262</v>
      </c>
      <c r="C43" s="3">
        <v>1662</v>
      </c>
      <c r="D43" s="12">
        <f t="shared" si="0"/>
        <v>1.002</v>
      </c>
      <c r="E43" s="12">
        <f t="shared" si="1"/>
        <v>0.3010799999999999</v>
      </c>
      <c r="G43" s="3"/>
      <c r="H43" s="3"/>
      <c r="I43" s="12"/>
      <c r="J43" s="12"/>
      <c r="L43" s="3">
        <v>2411</v>
      </c>
      <c r="M43" s="3">
        <v>1905</v>
      </c>
      <c r="N43" s="12">
        <f t="shared" si="4"/>
        <v>0.84501999999999999</v>
      </c>
      <c r="O43" s="12">
        <f t="shared" si="5"/>
        <v>0.92844000000000049</v>
      </c>
    </row>
    <row r="44" spans="2:23" x14ac:dyDescent="0.3">
      <c r="B44" s="3">
        <v>2241</v>
      </c>
      <c r="C44" s="3">
        <v>1681</v>
      </c>
      <c r="D44" s="12">
        <f t="shared" si="0"/>
        <v>0.93519999999999981</v>
      </c>
      <c r="E44" s="12">
        <f t="shared" si="1"/>
        <v>0.45493999999999962</v>
      </c>
      <c r="G44" s="3"/>
      <c r="H44" s="3"/>
      <c r="I44" s="12"/>
      <c r="J44" s="12"/>
      <c r="L44" s="3">
        <v>2399</v>
      </c>
      <c r="M44" s="3">
        <v>1912</v>
      </c>
      <c r="N44" s="12">
        <f t="shared" si="4"/>
        <v>0.81328999999999996</v>
      </c>
      <c r="O44" s="12">
        <f t="shared" si="5"/>
        <v>0.99881000000000042</v>
      </c>
    </row>
    <row r="45" spans="2:23" x14ac:dyDescent="0.3">
      <c r="B45" s="3">
        <v>2211</v>
      </c>
      <c r="C45" s="3">
        <v>1673</v>
      </c>
      <c r="D45" s="12">
        <f t="shared" si="0"/>
        <v>0.89846000000000004</v>
      </c>
      <c r="E45" s="12">
        <f t="shared" si="1"/>
        <v>0.51484000000000019</v>
      </c>
      <c r="G45" s="3"/>
      <c r="H45" s="3"/>
      <c r="I45" s="12"/>
      <c r="J45" s="12"/>
      <c r="L45" s="3">
        <v>2382</v>
      </c>
      <c r="M45" s="3">
        <v>1905</v>
      </c>
      <c r="N45" s="12">
        <f t="shared" si="4"/>
        <v>0.79659000000000013</v>
      </c>
      <c r="O45" s="12">
        <f t="shared" si="5"/>
        <v>1.0215299999999998</v>
      </c>
    </row>
    <row r="46" spans="2:23" x14ac:dyDescent="0.3">
      <c r="B46" s="3">
        <v>2216</v>
      </c>
      <c r="C46" s="3">
        <v>1677</v>
      </c>
      <c r="D46" s="12">
        <f t="shared" si="0"/>
        <v>0.9001300000000001</v>
      </c>
      <c r="E46" s="12">
        <f t="shared" si="1"/>
        <v>0.51698999999999973</v>
      </c>
      <c r="G46" s="3"/>
      <c r="H46" s="3"/>
      <c r="I46" s="12"/>
      <c r="J46" s="12"/>
      <c r="L46" s="3">
        <v>2427</v>
      </c>
      <c r="M46" s="3">
        <v>1917</v>
      </c>
      <c r="N46" s="12">
        <f t="shared" si="4"/>
        <v>0.85169999999999979</v>
      </c>
      <c r="O46" s="12">
        <f t="shared" si="5"/>
        <v>0.93168000000000029</v>
      </c>
    </row>
    <row r="47" spans="2:23" x14ac:dyDescent="0.3">
      <c r="B47" s="3">
        <v>2154</v>
      </c>
      <c r="C47" s="3">
        <v>1641</v>
      </c>
      <c r="D47" s="12">
        <f t="shared" si="0"/>
        <v>0.85671000000000008</v>
      </c>
      <c r="E47" s="12">
        <f t="shared" si="1"/>
        <v>0.55220999999999909</v>
      </c>
      <c r="G47" s="3"/>
      <c r="H47" s="3"/>
      <c r="I47" s="12"/>
      <c r="J47" s="12"/>
      <c r="L47" s="3">
        <v>2388</v>
      </c>
      <c r="M47" s="3">
        <v>1895</v>
      </c>
      <c r="N47" s="12">
        <f t="shared" si="4"/>
        <v>0.82330999999999999</v>
      </c>
      <c r="O47" s="12">
        <f t="shared" si="5"/>
        <v>0.95677000000000045</v>
      </c>
    </row>
    <row r="48" spans="2:23" x14ac:dyDescent="0.3">
      <c r="B48" s="21">
        <v>2110</v>
      </c>
      <c r="C48" s="21">
        <v>1610</v>
      </c>
      <c r="D48" s="18">
        <f t="shared" si="0"/>
        <v>0.83499999999999996</v>
      </c>
      <c r="E48" s="18">
        <f t="shared" si="1"/>
        <v>0.55239999999999967</v>
      </c>
      <c r="G48" s="21"/>
      <c r="H48" s="21"/>
      <c r="I48" s="18"/>
      <c r="J48" s="18"/>
      <c r="L48" s="21">
        <v>2354</v>
      </c>
      <c r="M48" s="21">
        <v>1853</v>
      </c>
      <c r="N48" s="18">
        <f t="shared" si="4"/>
        <v>0.83667000000000002</v>
      </c>
      <c r="O48" s="18">
        <f t="shared" si="5"/>
        <v>0.87480999999999953</v>
      </c>
    </row>
    <row r="49" spans="2:15" x14ac:dyDescent="0.3">
      <c r="B49" s="11"/>
      <c r="C49" s="11"/>
      <c r="D49" s="19"/>
      <c r="E49" s="19"/>
      <c r="F49" s="11"/>
      <c r="G49" s="11"/>
      <c r="H49" s="11"/>
      <c r="I49" s="19"/>
      <c r="J49" s="19"/>
      <c r="L49" s="11"/>
      <c r="M49" s="11"/>
      <c r="N49" s="19"/>
      <c r="O49" s="19"/>
    </row>
    <row r="50" spans="2:15" x14ac:dyDescent="0.3">
      <c r="B50" s="11"/>
      <c r="C50" s="11"/>
      <c r="D50" s="19"/>
      <c r="E50" s="19"/>
      <c r="F50" s="11"/>
      <c r="G50" s="11"/>
      <c r="H50" s="11"/>
      <c r="I50" s="19"/>
      <c r="J50" s="19"/>
      <c r="L50" s="11"/>
      <c r="M50" s="11"/>
      <c r="N50" s="19"/>
      <c r="O50" s="19"/>
    </row>
    <row r="51" spans="2:15" x14ac:dyDescent="0.3">
      <c r="B51" s="11"/>
      <c r="C51" s="11"/>
      <c r="D51" s="19"/>
      <c r="E51" s="19"/>
      <c r="F51" s="11"/>
      <c r="G51" s="11"/>
      <c r="H51" s="11"/>
      <c r="I51" s="19"/>
      <c r="J51" s="19"/>
      <c r="L51" s="11"/>
      <c r="M51" s="11"/>
      <c r="N51" s="19"/>
      <c r="O51" s="19"/>
    </row>
    <row r="52" spans="2:15" x14ac:dyDescent="0.3">
      <c r="B52" s="11"/>
      <c r="C52" s="11"/>
      <c r="D52" s="19"/>
      <c r="E52" s="19"/>
      <c r="F52" s="11"/>
      <c r="G52" s="11"/>
      <c r="H52" s="11"/>
      <c r="I52" s="19"/>
      <c r="J52" s="19"/>
      <c r="L52" s="11"/>
      <c r="M52" s="11"/>
      <c r="N52" s="19"/>
      <c r="O52" s="19"/>
    </row>
    <row r="53" spans="2:15" x14ac:dyDescent="0.3">
      <c r="B53" s="11"/>
      <c r="C53" s="11"/>
      <c r="D53" s="19"/>
      <c r="E53" s="19"/>
      <c r="F53" s="11"/>
      <c r="G53" s="11"/>
      <c r="H53" s="11"/>
      <c r="I53" s="19"/>
      <c r="J53" s="19"/>
      <c r="L53" s="11"/>
      <c r="M53" s="11"/>
      <c r="N53" s="19"/>
      <c r="O53" s="19"/>
    </row>
    <row r="54" spans="2:15" x14ac:dyDescent="0.3">
      <c r="B54" s="11"/>
      <c r="C54" s="11"/>
      <c r="D54" s="19"/>
      <c r="E54" s="19"/>
      <c r="F54" s="11"/>
      <c r="G54" s="11"/>
      <c r="H54" s="11"/>
      <c r="I54" s="19"/>
      <c r="J54" s="19"/>
      <c r="L54" s="11"/>
      <c r="M54" s="11"/>
      <c r="N54" s="19"/>
      <c r="O54" s="19"/>
    </row>
    <row r="55" spans="2:15" x14ac:dyDescent="0.3">
      <c r="B55" s="11"/>
      <c r="C55" s="11"/>
      <c r="D55" s="19"/>
      <c r="E55" s="19"/>
      <c r="F55" s="11"/>
      <c r="G55" s="11"/>
      <c r="H55" s="11"/>
      <c r="I55" s="19"/>
      <c r="J55" s="19"/>
      <c r="L55" s="11"/>
      <c r="M55" s="11"/>
      <c r="N55" s="19"/>
      <c r="O55" s="19"/>
    </row>
    <row r="56" spans="2:15" x14ac:dyDescent="0.3">
      <c r="B56" s="11"/>
      <c r="C56" s="11"/>
      <c r="D56" s="19"/>
      <c r="E56" s="19"/>
      <c r="F56" s="11"/>
      <c r="G56" s="11"/>
      <c r="H56" s="11"/>
      <c r="I56" s="19"/>
      <c r="J56" s="19"/>
      <c r="L56" s="11"/>
      <c r="M56" s="11"/>
      <c r="N56" s="19"/>
      <c r="O56" s="19"/>
    </row>
    <row r="57" spans="2:15" x14ac:dyDescent="0.3">
      <c r="B57" s="11"/>
      <c r="C57" s="11"/>
      <c r="D57" s="19"/>
      <c r="E57" s="19"/>
      <c r="F57" s="11"/>
      <c r="G57" s="11"/>
      <c r="H57" s="11"/>
      <c r="I57" s="19"/>
      <c r="J57" s="19"/>
      <c r="L57" s="11"/>
      <c r="M57" s="11"/>
      <c r="N57" s="19"/>
      <c r="O57" s="19"/>
    </row>
    <row r="58" spans="2:15" x14ac:dyDescent="0.3">
      <c r="B58" s="11"/>
      <c r="C58" s="11"/>
      <c r="D58" s="19"/>
      <c r="E58" s="19"/>
      <c r="F58" s="11"/>
      <c r="G58" s="11"/>
      <c r="H58" s="11"/>
      <c r="I58" s="19"/>
      <c r="J58" s="19"/>
      <c r="L58" s="11"/>
      <c r="M58" s="11"/>
      <c r="N58" s="19"/>
      <c r="O58" s="19"/>
    </row>
    <row r="59" spans="2:15" x14ac:dyDescent="0.3">
      <c r="B59" s="11"/>
      <c r="C59" s="11"/>
      <c r="D59" s="19"/>
      <c r="E59" s="19"/>
      <c r="F59" s="11"/>
      <c r="G59" s="11"/>
      <c r="H59" s="11"/>
      <c r="I59" s="19"/>
      <c r="J59" s="19"/>
      <c r="L59" s="11"/>
      <c r="M59" s="11"/>
      <c r="N59" s="19"/>
      <c r="O59" s="19"/>
    </row>
    <row r="60" spans="2:15" x14ac:dyDescent="0.3">
      <c r="B60" s="11"/>
      <c r="C60" s="11"/>
      <c r="D60" s="19"/>
      <c r="E60" s="19"/>
      <c r="F60" s="11"/>
      <c r="G60" s="11"/>
      <c r="H60" s="11"/>
      <c r="I60" s="19"/>
      <c r="J60" s="19"/>
      <c r="L60" s="11"/>
      <c r="M60" s="11"/>
      <c r="N60" s="19"/>
      <c r="O60" s="19"/>
    </row>
    <row r="61" spans="2:15" x14ac:dyDescent="0.3">
      <c r="B61" s="11"/>
      <c r="C61" s="11"/>
      <c r="D61" s="19"/>
      <c r="E61" s="19"/>
      <c r="F61" s="11"/>
      <c r="G61" s="11"/>
      <c r="H61" s="11"/>
      <c r="I61" s="19"/>
      <c r="J61" s="19"/>
      <c r="L61" s="11"/>
      <c r="M61" s="11"/>
      <c r="N61" s="19"/>
      <c r="O61" s="19"/>
    </row>
    <row r="62" spans="2:15" x14ac:dyDescent="0.3">
      <c r="B62" s="11"/>
      <c r="C62" s="11"/>
      <c r="D62" s="19"/>
      <c r="E62" s="19"/>
      <c r="F62" s="11"/>
      <c r="G62" s="11"/>
      <c r="H62" s="11"/>
      <c r="I62" s="19"/>
      <c r="J62" s="19"/>
      <c r="L62" s="11"/>
      <c r="M62" s="11"/>
      <c r="N62" s="19"/>
      <c r="O62" s="19"/>
    </row>
    <row r="63" spans="2:15" x14ac:dyDescent="0.3">
      <c r="B63" s="11"/>
      <c r="C63" s="11"/>
      <c r="D63" s="19"/>
      <c r="E63" s="19"/>
      <c r="F63" s="11"/>
      <c r="G63" s="11"/>
      <c r="H63" s="11"/>
      <c r="I63" s="19"/>
      <c r="J63" s="19"/>
      <c r="L63" s="11"/>
      <c r="M63" s="11"/>
      <c r="N63" s="19"/>
      <c r="O63" s="19"/>
    </row>
    <row r="64" spans="2:15" x14ac:dyDescent="0.3">
      <c r="B64" s="11"/>
      <c r="C64" s="11"/>
      <c r="D64" s="19"/>
      <c r="E64" s="19"/>
      <c r="F64" s="11"/>
      <c r="G64" s="11"/>
      <c r="H64" s="11"/>
      <c r="I64" s="19"/>
      <c r="J64" s="19"/>
      <c r="L64" s="11"/>
      <c r="M64" s="11"/>
      <c r="N64" s="19"/>
      <c r="O64" s="19"/>
    </row>
    <row r="65" spans="2:15" x14ac:dyDescent="0.3">
      <c r="B65" s="11"/>
      <c r="C65" s="11"/>
      <c r="D65" s="19"/>
      <c r="E65" s="19"/>
      <c r="F65" s="11"/>
      <c r="G65" s="11"/>
      <c r="H65" s="11"/>
      <c r="I65" s="19"/>
      <c r="J65" s="19"/>
      <c r="L65" s="11"/>
      <c r="M65" s="11"/>
      <c r="N65" s="19"/>
      <c r="O65" s="19"/>
    </row>
    <row r="66" spans="2:15" x14ac:dyDescent="0.3">
      <c r="B66" s="11"/>
      <c r="C66" s="11"/>
      <c r="D66" s="19"/>
      <c r="E66" s="19"/>
      <c r="F66" s="11"/>
      <c r="G66" s="11"/>
      <c r="H66" s="11"/>
      <c r="I66" s="19"/>
      <c r="J66" s="19"/>
      <c r="L66" s="11"/>
      <c r="M66" s="11"/>
      <c r="N66" s="19"/>
      <c r="O66" s="19"/>
    </row>
    <row r="67" spans="2:15" x14ac:dyDescent="0.3">
      <c r="B67" s="11"/>
      <c r="C67" s="11"/>
      <c r="D67" s="19"/>
      <c r="E67" s="19"/>
      <c r="F67" s="11"/>
      <c r="G67" s="11"/>
      <c r="H67" s="11"/>
      <c r="I67" s="19"/>
      <c r="J67" s="19"/>
      <c r="L67" s="11"/>
      <c r="M67" s="11"/>
      <c r="N67" s="19"/>
      <c r="O67" s="19"/>
    </row>
    <row r="68" spans="2:15" x14ac:dyDescent="0.3">
      <c r="B68" s="11"/>
      <c r="C68" s="11"/>
      <c r="D68" s="19"/>
      <c r="E68" s="19"/>
      <c r="F68" s="11"/>
      <c r="G68" s="11"/>
      <c r="H68" s="11"/>
      <c r="I68" s="19"/>
      <c r="J68" s="19"/>
      <c r="L68" s="11"/>
      <c r="M68" s="11"/>
      <c r="N68" s="19"/>
      <c r="O68" s="19"/>
    </row>
    <row r="69" spans="2:15" x14ac:dyDescent="0.3">
      <c r="B69" s="11"/>
      <c r="C69" s="11"/>
      <c r="D69" s="19"/>
      <c r="E69" s="19"/>
      <c r="F69" s="11"/>
      <c r="G69" s="11"/>
      <c r="H69" s="11"/>
      <c r="I69" s="19"/>
      <c r="J69" s="19"/>
      <c r="L69" s="11"/>
      <c r="M69" s="11"/>
      <c r="N69" s="19"/>
      <c r="O69" s="19"/>
    </row>
    <row r="70" spans="2:15" x14ac:dyDescent="0.3">
      <c r="B70" s="11"/>
      <c r="C70" s="11"/>
      <c r="D70" s="19"/>
      <c r="E70" s="19"/>
      <c r="F70" s="11"/>
      <c r="G70" s="11"/>
      <c r="H70" s="11"/>
      <c r="I70" s="19"/>
      <c r="J70" s="19"/>
      <c r="L70" s="11"/>
      <c r="M70" s="11"/>
      <c r="N70" s="19"/>
      <c r="O70" s="19"/>
    </row>
    <row r="71" spans="2:15" x14ac:dyDescent="0.3">
      <c r="B71" s="11"/>
      <c r="C71" s="11"/>
      <c r="D71" s="19"/>
      <c r="E71" s="19"/>
      <c r="F71" s="11"/>
      <c r="G71" s="11"/>
      <c r="H71" s="11"/>
      <c r="I71" s="19"/>
      <c r="J71" s="19"/>
      <c r="L71" s="11"/>
      <c r="M71" s="11"/>
      <c r="N71" s="19"/>
      <c r="O71" s="19"/>
    </row>
    <row r="72" spans="2:15" x14ac:dyDescent="0.3">
      <c r="B72" s="11"/>
      <c r="C72" s="11"/>
      <c r="D72" s="19"/>
      <c r="E72" s="19"/>
      <c r="F72" s="11"/>
      <c r="G72" s="11"/>
      <c r="H72" s="11"/>
      <c r="I72" s="19"/>
      <c r="J72" s="19"/>
      <c r="L72" s="11"/>
      <c r="M72" s="11"/>
      <c r="N72" s="19"/>
      <c r="O72" s="19"/>
    </row>
    <row r="73" spans="2:15" x14ac:dyDescent="0.3">
      <c r="B73" s="11"/>
      <c r="C73" s="11"/>
      <c r="D73" s="19"/>
      <c r="E73" s="19"/>
      <c r="F73" s="11"/>
      <c r="G73" s="11"/>
      <c r="H73" s="11"/>
      <c r="I73" s="19"/>
      <c r="J73" s="19"/>
      <c r="L73" s="11"/>
      <c r="M73" s="11"/>
      <c r="N73" s="19"/>
      <c r="O73" s="19"/>
    </row>
    <row r="74" spans="2:15" x14ac:dyDescent="0.3">
      <c r="B74" s="11"/>
      <c r="C74" s="11"/>
      <c r="D74" s="19"/>
      <c r="E74" s="19"/>
      <c r="F74" s="11"/>
      <c r="G74" s="11"/>
      <c r="H74" s="11"/>
      <c r="I74" s="19"/>
      <c r="J74" s="19"/>
      <c r="L74" s="11"/>
      <c r="M74" s="11"/>
      <c r="N74" s="19"/>
      <c r="O74" s="19"/>
    </row>
    <row r="75" spans="2:15" x14ac:dyDescent="0.3">
      <c r="B75" s="11"/>
      <c r="C75" s="11"/>
      <c r="D75" s="19"/>
      <c r="E75" s="19"/>
      <c r="F75" s="11"/>
      <c r="G75" s="11"/>
      <c r="H75" s="11"/>
      <c r="I75" s="19"/>
      <c r="J75" s="19"/>
      <c r="L75" s="11"/>
      <c r="M75" s="11"/>
      <c r="N75" s="19"/>
      <c r="O75" s="19"/>
    </row>
    <row r="76" spans="2:15" x14ac:dyDescent="0.3">
      <c r="B76" s="11"/>
      <c r="C76" s="11"/>
      <c r="D76" s="19"/>
      <c r="E76" s="19"/>
      <c r="F76" s="11"/>
      <c r="G76" s="11"/>
      <c r="H76" s="11"/>
      <c r="I76" s="19"/>
      <c r="J76" s="19"/>
      <c r="L76" s="11"/>
      <c r="M76" s="11"/>
      <c r="N76" s="19"/>
      <c r="O76" s="19"/>
    </row>
    <row r="77" spans="2:15" x14ac:dyDescent="0.3">
      <c r="B77" s="11"/>
      <c r="C77" s="11"/>
      <c r="D77" s="19"/>
      <c r="E77" s="19"/>
      <c r="F77" s="11"/>
      <c r="G77" s="11"/>
      <c r="H77" s="11"/>
      <c r="I77" s="19"/>
      <c r="J77" s="19"/>
      <c r="L77" s="11"/>
      <c r="M77" s="11"/>
      <c r="N77" s="19"/>
      <c r="O77" s="19"/>
    </row>
    <row r="78" spans="2:15" x14ac:dyDescent="0.3">
      <c r="B78" s="11"/>
      <c r="C78" s="11"/>
      <c r="D78" s="19"/>
      <c r="E78" s="19"/>
      <c r="F78" s="11"/>
      <c r="G78" s="11"/>
      <c r="H78" s="11"/>
      <c r="I78" s="19"/>
      <c r="J78" s="19"/>
      <c r="L78" s="11"/>
      <c r="M78" s="11"/>
      <c r="N78" s="19"/>
      <c r="O78" s="19"/>
    </row>
    <row r="79" spans="2:15" x14ac:dyDescent="0.3">
      <c r="B79" s="11"/>
      <c r="C79" s="11"/>
      <c r="D79" s="19"/>
      <c r="E79" s="19"/>
      <c r="F79" s="11"/>
      <c r="G79" s="11"/>
      <c r="H79" s="11"/>
      <c r="I79" s="19"/>
      <c r="J79" s="19"/>
      <c r="L79" s="11"/>
      <c r="M79" s="11"/>
      <c r="N79" s="19"/>
      <c r="O79" s="19"/>
    </row>
    <row r="80" spans="2:15" x14ac:dyDescent="0.3">
      <c r="B80" s="11"/>
      <c r="C80" s="11"/>
      <c r="D80" s="19"/>
      <c r="E80" s="19"/>
      <c r="F80" s="11"/>
      <c r="G80" s="11"/>
      <c r="H80" s="11"/>
      <c r="I80" s="19"/>
      <c r="J80" s="19"/>
      <c r="L80" s="11"/>
      <c r="M80" s="11"/>
      <c r="N80" s="19"/>
      <c r="O80" s="19"/>
    </row>
    <row r="81" spans="2:15" x14ac:dyDescent="0.3">
      <c r="B81" s="11"/>
      <c r="C81" s="11"/>
      <c r="D81" s="11"/>
      <c r="E81" s="11"/>
      <c r="F81" s="11"/>
      <c r="G81" s="11"/>
      <c r="H81" s="11"/>
      <c r="I81" s="19"/>
      <c r="J81" s="19"/>
      <c r="L81" s="11"/>
      <c r="M81" s="11"/>
      <c r="N81" s="19"/>
      <c r="O81" s="19"/>
    </row>
    <row r="82" spans="2:15" x14ac:dyDescent="0.3">
      <c r="B82" s="11"/>
      <c r="C82" s="11"/>
      <c r="D82" s="11"/>
      <c r="E82" s="11"/>
      <c r="F82" s="11"/>
      <c r="G82" s="11"/>
      <c r="H82" s="11"/>
      <c r="I82" s="19"/>
      <c r="J82" s="19"/>
      <c r="L82" s="11"/>
      <c r="M82" s="11"/>
      <c r="N82" s="19"/>
      <c r="O82" s="19"/>
    </row>
    <row r="83" spans="2:15" x14ac:dyDescent="0.3">
      <c r="B83" s="11"/>
      <c r="C83" s="11"/>
      <c r="D83" s="11"/>
      <c r="E83" s="11"/>
      <c r="F83" s="11"/>
      <c r="G83" s="11"/>
      <c r="H83" s="11"/>
      <c r="I83" s="19"/>
      <c r="J83" s="19"/>
      <c r="L83" s="11"/>
      <c r="M83" s="11"/>
      <c r="N83" s="19"/>
      <c r="O83" s="19"/>
    </row>
    <row r="84" spans="2:15" x14ac:dyDescent="0.3">
      <c r="B84" s="11"/>
      <c r="C84" s="11"/>
      <c r="D84" s="11"/>
      <c r="E84" s="11"/>
      <c r="F84" s="11"/>
      <c r="G84" s="11"/>
      <c r="H84" s="11"/>
      <c r="I84" s="19"/>
      <c r="J84" s="19"/>
      <c r="L84" s="11"/>
      <c r="M84" s="11"/>
      <c r="N84" s="19"/>
      <c r="O84" s="19"/>
    </row>
    <row r="85" spans="2:15" x14ac:dyDescent="0.3">
      <c r="B85" s="11"/>
      <c r="C85" s="11"/>
      <c r="D85" s="11"/>
      <c r="E85" s="11"/>
      <c r="F85" s="11"/>
      <c r="G85" s="11"/>
      <c r="H85" s="11"/>
      <c r="I85" s="19"/>
      <c r="J85" s="19"/>
      <c r="L85" s="11"/>
      <c r="M85" s="11"/>
      <c r="N85" s="19"/>
      <c r="O85" s="19"/>
    </row>
    <row r="86" spans="2:15" x14ac:dyDescent="0.3">
      <c r="B86" s="11"/>
      <c r="C86" s="11"/>
      <c r="D86" s="11"/>
      <c r="E86" s="11"/>
      <c r="F86" s="11"/>
      <c r="G86" s="11"/>
      <c r="H86" s="11"/>
      <c r="I86" s="19"/>
      <c r="J86" s="19"/>
      <c r="L86" s="11"/>
      <c r="M86" s="11"/>
      <c r="N86" s="19"/>
      <c r="O86" s="19"/>
    </row>
    <row r="87" spans="2:15" x14ac:dyDescent="0.3">
      <c r="B87" s="11"/>
      <c r="C87" s="11"/>
      <c r="D87" s="11"/>
      <c r="E87" s="11"/>
      <c r="F87" s="11"/>
      <c r="G87" s="11"/>
      <c r="H87" s="11"/>
      <c r="I87" s="19"/>
      <c r="J87" s="19"/>
      <c r="L87" s="11"/>
      <c r="M87" s="11"/>
      <c r="N87" s="19"/>
      <c r="O87" s="19"/>
    </row>
    <row r="88" spans="2:15" x14ac:dyDescent="0.3">
      <c r="B88" s="11"/>
      <c r="C88" s="11"/>
      <c r="D88" s="11"/>
      <c r="E88" s="11"/>
      <c r="F88" s="11"/>
      <c r="G88" s="11"/>
      <c r="H88" s="11"/>
      <c r="I88" s="19"/>
      <c r="J88" s="19"/>
      <c r="L88" s="11"/>
      <c r="M88" s="11"/>
      <c r="N88" s="19"/>
      <c r="O88" s="19"/>
    </row>
    <row r="89" spans="2:15" x14ac:dyDescent="0.3">
      <c r="I89" s="19"/>
      <c r="J89" s="19"/>
      <c r="L89" s="11"/>
      <c r="M89" s="11"/>
      <c r="N89" s="19"/>
      <c r="O89" s="19"/>
    </row>
    <row r="90" spans="2:15" x14ac:dyDescent="0.3">
      <c r="I90" s="19"/>
      <c r="J90" s="19"/>
      <c r="L90" s="11"/>
      <c r="M90" s="11"/>
      <c r="N90" s="19"/>
      <c r="O90" s="19"/>
    </row>
    <row r="91" spans="2:15" x14ac:dyDescent="0.3">
      <c r="I91" s="19"/>
      <c r="J91" s="19"/>
      <c r="L91" s="11"/>
      <c r="M91" s="11"/>
      <c r="N91" s="19"/>
      <c r="O91" s="19"/>
    </row>
    <row r="92" spans="2:15" x14ac:dyDescent="0.3">
      <c r="I92" s="19"/>
      <c r="J92" s="19"/>
      <c r="L92" s="11"/>
      <c r="M92" s="11"/>
      <c r="N92" s="19"/>
      <c r="O92" s="19"/>
    </row>
    <row r="93" spans="2:15" x14ac:dyDescent="0.3">
      <c r="I93" s="19"/>
      <c r="J93" s="19"/>
      <c r="L93" s="11"/>
      <c r="M93" s="11"/>
      <c r="N93" s="19"/>
      <c r="O93" s="19"/>
    </row>
    <row r="94" spans="2:15" x14ac:dyDescent="0.3">
      <c r="I94" s="11"/>
      <c r="J94" s="11"/>
      <c r="L94" s="11"/>
      <c r="M94" s="11"/>
      <c r="N94" s="19"/>
      <c r="O94" s="19"/>
    </row>
    <row r="95" spans="2:15" x14ac:dyDescent="0.3">
      <c r="I95" s="11"/>
      <c r="J95" s="11"/>
      <c r="L95" s="11"/>
      <c r="M95" s="11"/>
      <c r="N95" s="11"/>
      <c r="O95" s="11"/>
    </row>
  </sheetData>
  <mergeCells count="24">
    <mergeCell ref="R14:S14"/>
    <mergeCell ref="T14:U14"/>
    <mergeCell ref="V14:W14"/>
    <mergeCell ref="Q23:W25"/>
    <mergeCell ref="Q27:W30"/>
    <mergeCell ref="Q33:W36"/>
    <mergeCell ref="R12:S12"/>
    <mergeCell ref="T12:U12"/>
    <mergeCell ref="V12:W12"/>
    <mergeCell ref="R13:S13"/>
    <mergeCell ref="T13:U13"/>
    <mergeCell ref="V13:W13"/>
    <mergeCell ref="R10:S10"/>
    <mergeCell ref="T10:U10"/>
    <mergeCell ref="V10:W10"/>
    <mergeCell ref="R11:S11"/>
    <mergeCell ref="T11:U11"/>
    <mergeCell ref="V11:W11"/>
    <mergeCell ref="B2:E2"/>
    <mergeCell ref="G2:J2"/>
    <mergeCell ref="L2:O2"/>
    <mergeCell ref="R4:S4"/>
    <mergeCell ref="T4:U4"/>
    <mergeCell ref="V4:W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Données Brutes</vt:lpstr>
      <vt:lpstr>DOL1001</vt:lpstr>
      <vt:lpstr>DEC1201</vt:lpstr>
      <vt:lpstr>LET0301</vt:lpstr>
      <vt:lpstr>BAA1001</vt:lpstr>
    </vt:vector>
  </TitlesOfParts>
  <Company>Université Rennes 2</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derbre_f</dc:creator>
  <cp:lastModifiedBy>derbre_f</cp:lastModifiedBy>
  <dcterms:created xsi:type="dcterms:W3CDTF">2022-12-02T14:47:30Z</dcterms:created>
  <dcterms:modified xsi:type="dcterms:W3CDTF">2023-11-22T14:36:51Z</dcterms:modified>
</cp:coreProperties>
</file>